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4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xml"/>
  <Override PartName="/xl/charts/chart49.xml" ContentType="application/vnd.openxmlformats-officedocument.drawingml.chart+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C:\PAS Mission 5_June 2025\Document Methodology\updated doc\Website\"/>
    </mc:Choice>
  </mc:AlternateContent>
  <xr:revisionPtr revIDLastSave="0" documentId="13_ncr:1_{C7610F33-0BD2-4EE0-825E-4D248BB4A5F0}" xr6:coauthVersionLast="47" xr6:coauthVersionMax="47" xr10:uidLastSave="{00000000-0000-0000-0000-000000000000}"/>
  <bookViews>
    <workbookView xWindow="-108" yWindow="-108" windowWidth="23256" windowHeight="12456" firstSheet="27" activeTab="30"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Percentage of GVA" sheetId="110" r:id="rId22"/>
    <sheet name="Shares Percent 2025Q1" sheetId="123" r:id="rId23"/>
    <sheet name="Shares Percent 2025Q2" sheetId="124" r:id="rId24"/>
    <sheet name="Y-Y GR 2025Q1" sheetId="121" r:id="rId25"/>
    <sheet name="Y-Y GR 2025Q2" sheetId="122" r:id="rId26"/>
    <sheet name="A1 current gdp_all" sheetId="24" r:id="rId27"/>
    <sheet name="A2 current gdp_agric" sheetId="29" r:id="rId28"/>
    <sheet name="A3 current gdp_industry" sheetId="30" r:id="rId29"/>
    <sheet name="A4 current gdp_service" sheetId="31" r:id="rId30"/>
    <sheet name="A5 constant gdp_all" sheetId="76" r:id="rId31"/>
    <sheet name="Sheet7" sheetId="105" state="hidden" r:id="rId32"/>
    <sheet name="A6 Deflators" sheetId="90" r:id="rId33"/>
    <sheet name="Sheet3" sheetId="100" state="hidden" r:id="rId34"/>
    <sheet name="Sheet5" sheetId="102" state="hidden" r:id="rId35"/>
    <sheet name="Sheet4" sheetId="103" state="hidden" r:id="rId36"/>
    <sheet name="32d" sheetId="93" state="hidden" r:id="rId37"/>
    <sheet name="A7a constant gdp_Agric" sheetId="77" r:id="rId38"/>
    <sheet name="A7bconstant gdp_Agric Structure" sheetId="117" r:id="rId39"/>
    <sheet name="A8a Y on Y growth rate agric" sheetId="79" r:id="rId40"/>
    <sheet name="A8b Y on Y contribution agric" sheetId="107" r:id="rId41"/>
    <sheet name="A9a constant gdp  industry" sheetId="80" r:id="rId42"/>
    <sheet name="33d" sheetId="94" state="hidden" r:id="rId43"/>
    <sheet name="A9b GDP KP  industry structure" sheetId="116" r:id="rId44"/>
    <sheet name="10a Y on Y growth rate industry" sheetId="82" r:id="rId45"/>
    <sheet name="10b Y on Y contribut industry" sheetId="108" r:id="rId46"/>
    <sheet name="11a constant gpd  services" sheetId="83" r:id="rId47"/>
    <sheet name="34d" sheetId="95" state="hidden" r:id="rId48"/>
    <sheet name="11b GDP KP  serv. structur" sheetId="115" r:id="rId49"/>
    <sheet name="12a Y on Y GR services" sheetId="85" r:id="rId50"/>
    <sheet name="12b Y on Y contribut services" sheetId="109" r:id="rId51"/>
    <sheet name="Tsum2" sheetId="25" state="hidden" r:id="rId52"/>
  </sheets>
  <definedNames>
    <definedName name="___SH2" localSheetId="44">#REF!</definedName>
    <definedName name="___SH2" localSheetId="45">#REF!</definedName>
    <definedName name="___SH2" localSheetId="26">#REF!</definedName>
    <definedName name="___SH2" localSheetId="30">#REF!</definedName>
    <definedName name="___SH2" localSheetId="32">#REF!</definedName>
    <definedName name="___SH2" localSheetId="39">#REF!</definedName>
    <definedName name="___SH2" localSheetId="40">#REF!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1">#REF!</definedName>
    <definedName name="___SH2">#REF!</definedName>
    <definedName name="__SH2" localSheetId="44">#REF!</definedName>
    <definedName name="__SH2" localSheetId="45">#REF!</definedName>
    <definedName name="__SH2" localSheetId="26">#REF!</definedName>
    <definedName name="__SH2" localSheetId="30">#REF!</definedName>
    <definedName name="__SH2" localSheetId="32">#REF!</definedName>
    <definedName name="__SH2" localSheetId="39">#REF!</definedName>
    <definedName name="__SH2" localSheetId="40">#REF!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1">#REF!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44" hidden="1">#REF!</definedName>
    <definedName name="_Fill" localSheetId="45" hidden="1">#REF!</definedName>
    <definedName name="_Fill" localSheetId="26" hidden="1">#REF!</definedName>
    <definedName name="_Fill" localSheetId="30" hidden="1">#REF!</definedName>
    <definedName name="_Fill" localSheetId="32" hidden="1">#REF!</definedName>
    <definedName name="_Fill" localSheetId="39" hidden="1">#REF!</definedName>
    <definedName name="_Fill" localSheetId="40"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1" hidden="1">#REF!</definedName>
    <definedName name="_Fill" hidden="1">#REF!</definedName>
    <definedName name="_Key1" localSheetId="44" hidden="1">#REF!</definedName>
    <definedName name="_Key1" localSheetId="45" hidden="1">#REF!</definedName>
    <definedName name="_Key1" localSheetId="26" hidden="1">#REF!</definedName>
    <definedName name="_Key1" localSheetId="30" hidden="1">#REF!</definedName>
    <definedName name="_Key1" localSheetId="32" hidden="1">#REF!</definedName>
    <definedName name="_Key1" localSheetId="39" hidden="1">#REF!</definedName>
    <definedName name="_Key1" localSheetId="40"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1" hidden="1">#REF!</definedName>
    <definedName name="_Key1" hidden="1">#REF!</definedName>
    <definedName name="_Order1" hidden="1">255</definedName>
    <definedName name="_Regression_Out" localSheetId="44" hidden="1">#REF!</definedName>
    <definedName name="_Regression_Out" localSheetId="45" hidden="1">#REF!</definedName>
    <definedName name="_Regression_Out" localSheetId="26" hidden="1">#REF!</definedName>
    <definedName name="_Regression_Out" localSheetId="30" hidden="1">#REF!</definedName>
    <definedName name="_Regression_Out" localSheetId="32" hidden="1">#REF!</definedName>
    <definedName name="_Regression_Out" localSheetId="39" hidden="1">#REF!</definedName>
    <definedName name="_Regression_Out" localSheetId="40"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1" hidden="1">#REF!</definedName>
    <definedName name="_Regression_Out" hidden="1">#REF!</definedName>
    <definedName name="_Regression_X" localSheetId="44" hidden="1">#REF!</definedName>
    <definedName name="_Regression_X" localSheetId="45" hidden="1">#REF!</definedName>
    <definedName name="_Regression_X" localSheetId="26" hidden="1">#REF!</definedName>
    <definedName name="_Regression_X" localSheetId="30" hidden="1">#REF!</definedName>
    <definedName name="_Regression_X" localSheetId="32" hidden="1">#REF!</definedName>
    <definedName name="_Regression_X" localSheetId="39" hidden="1">#REF!</definedName>
    <definedName name="_Regression_X" localSheetId="40"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1" hidden="1">#REF!</definedName>
    <definedName name="_Regression_X" hidden="1">#REF!</definedName>
    <definedName name="_Regression_Y" localSheetId="44" hidden="1">#REF!</definedName>
    <definedName name="_Regression_Y" localSheetId="45" hidden="1">#REF!</definedName>
    <definedName name="_Regression_Y" localSheetId="26" hidden="1">#REF!</definedName>
    <definedName name="_Regression_Y" localSheetId="30" hidden="1">#REF!</definedName>
    <definedName name="_Regression_Y" localSheetId="32" hidden="1">#REF!</definedName>
    <definedName name="_Regression_Y" localSheetId="39" hidden="1">#REF!</definedName>
    <definedName name="_Regression_Y" localSheetId="40"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1" hidden="1">#REF!</definedName>
    <definedName name="_Regression_Y" hidden="1">#REF!</definedName>
    <definedName name="_SH2" localSheetId="44">#REF!</definedName>
    <definedName name="_SH2" localSheetId="45">#REF!</definedName>
    <definedName name="_SH2" localSheetId="26">#REF!</definedName>
    <definedName name="_SH2" localSheetId="30">#REF!</definedName>
    <definedName name="_SH2" localSheetId="32">#REF!</definedName>
    <definedName name="_SH2" localSheetId="39">#REF!</definedName>
    <definedName name="_SH2" localSheetId="40">#REF!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1">#REF!</definedName>
    <definedName name="_SH2">#REF!</definedName>
    <definedName name="_Sort" localSheetId="44" hidden="1">#REF!</definedName>
    <definedName name="_Sort" localSheetId="45" hidden="1">#REF!</definedName>
    <definedName name="_Sort" localSheetId="26" hidden="1">#REF!</definedName>
    <definedName name="_Sort" localSheetId="30" hidden="1">#REF!</definedName>
    <definedName name="_Sort" localSheetId="32" hidden="1">#REF!</definedName>
    <definedName name="_Sort" localSheetId="39" hidden="1">#REF!</definedName>
    <definedName name="_Sort" localSheetId="40"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1" hidden="1">#REF!</definedName>
    <definedName name="_Sort" hidden="1">#REF!</definedName>
    <definedName name="a" localSheetId="44">#REF!</definedName>
    <definedName name="a" localSheetId="45">#REF!</definedName>
    <definedName name="a" localSheetId="26">#REF!</definedName>
    <definedName name="a" localSheetId="30">#REF!</definedName>
    <definedName name="a" localSheetId="32">#REF!</definedName>
    <definedName name="a" localSheetId="39">#REF!</definedName>
    <definedName name="a" localSheetId="40">#REF!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1">#REF!</definedName>
    <definedName name="a">#REF!</definedName>
    <definedName name="Address" localSheetId="44">#REF!</definedName>
    <definedName name="Address" localSheetId="45">#REF!</definedName>
    <definedName name="Address" localSheetId="26">#REF!</definedName>
    <definedName name="Address" localSheetId="30">#REF!</definedName>
    <definedName name="Address" localSheetId="32">#REF!</definedName>
    <definedName name="Address" localSheetId="39">#REF!</definedName>
    <definedName name="Address" localSheetId="40">#REF!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1">#REF!</definedName>
    <definedName name="Address">#REF!</definedName>
    <definedName name="all" localSheetId="44">#REF!</definedName>
    <definedName name="all" localSheetId="45">#REF!</definedName>
    <definedName name="all" localSheetId="26">#REF!</definedName>
    <definedName name="all" localSheetId="30">#REF!</definedName>
    <definedName name="all" localSheetId="32">#REF!</definedName>
    <definedName name="all" localSheetId="39">#REF!</definedName>
    <definedName name="all" localSheetId="40">#REF!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1">#REF!</definedName>
    <definedName name="all">#REF!</definedName>
    <definedName name="City" localSheetId="44">#REF!</definedName>
    <definedName name="City" localSheetId="45">#REF!</definedName>
    <definedName name="City" localSheetId="26">#REF!</definedName>
    <definedName name="City" localSheetId="30">#REF!</definedName>
    <definedName name="City" localSheetId="32">#REF!</definedName>
    <definedName name="City" localSheetId="39">#REF!</definedName>
    <definedName name="City" localSheetId="40">#REF!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1">#REF!</definedName>
    <definedName name="City">#REF!</definedName>
    <definedName name="Code" localSheetId="44" hidden="1">#REF!</definedName>
    <definedName name="Code" localSheetId="45" hidden="1">#REF!</definedName>
    <definedName name="Code" localSheetId="26" hidden="1">#REF!</definedName>
    <definedName name="Code" localSheetId="30" hidden="1">#REF!</definedName>
    <definedName name="Code" localSheetId="32" hidden="1">#REF!</definedName>
    <definedName name="Code" localSheetId="39" hidden="1">#REF!</definedName>
    <definedName name="Code" localSheetId="40"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1" hidden="1">#REF!</definedName>
    <definedName name="Code" hidden="1">#REF!</definedName>
    <definedName name="Company" localSheetId="44">#REF!</definedName>
    <definedName name="Company" localSheetId="45">#REF!</definedName>
    <definedName name="Company" localSheetId="26">#REF!</definedName>
    <definedName name="Company" localSheetId="30">#REF!</definedName>
    <definedName name="Company" localSheetId="32">#REF!</definedName>
    <definedName name="Company" localSheetId="39">#REF!</definedName>
    <definedName name="Company" localSheetId="40">#REF!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1">#REF!</definedName>
    <definedName name="Company">#REF!</definedName>
    <definedName name="Country" localSheetId="44">#REF!</definedName>
    <definedName name="Country" localSheetId="45">#REF!</definedName>
    <definedName name="Country" localSheetId="26">#REF!</definedName>
    <definedName name="Country" localSheetId="30">#REF!</definedName>
    <definedName name="Country" localSheetId="32">#REF!</definedName>
    <definedName name="Country" localSheetId="39">#REF!</definedName>
    <definedName name="Country" localSheetId="40">#REF!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1">#REF!</definedName>
    <definedName name="Country">#REF!</definedName>
    <definedName name="data" localSheetId="44">#REF!</definedName>
    <definedName name="data" localSheetId="45">#REF!</definedName>
    <definedName name="data" localSheetId="26">#REF!</definedName>
    <definedName name="data" localSheetId="30">#REF!</definedName>
    <definedName name="data" localSheetId="32">#REF!</definedName>
    <definedName name="data" localSheetId="39">#REF!</definedName>
    <definedName name="data" localSheetId="40">#REF!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1">#REF!</definedName>
    <definedName name="data">#REF!</definedName>
    <definedName name="data1" localSheetId="44" hidden="1">#REF!</definedName>
    <definedName name="data1" localSheetId="45" hidden="1">#REF!</definedName>
    <definedName name="data1" localSheetId="26" hidden="1">#REF!</definedName>
    <definedName name="data1" localSheetId="30" hidden="1">#REF!</definedName>
    <definedName name="data1" localSheetId="32" hidden="1">#REF!</definedName>
    <definedName name="data1" localSheetId="39" hidden="1">#REF!</definedName>
    <definedName name="data1" localSheetId="40"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1" hidden="1">#REF!</definedName>
    <definedName name="data1" hidden="1">#REF!</definedName>
    <definedName name="data2" localSheetId="44" hidden="1">#REF!</definedName>
    <definedName name="data2" localSheetId="45" hidden="1">#REF!</definedName>
    <definedName name="data2" localSheetId="26" hidden="1">#REF!</definedName>
    <definedName name="data2" localSheetId="30" hidden="1">#REF!</definedName>
    <definedName name="data2" localSheetId="32" hidden="1">#REF!</definedName>
    <definedName name="data2" localSheetId="39" hidden="1">#REF!</definedName>
    <definedName name="data2" localSheetId="40"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1" hidden="1">#REF!</definedName>
    <definedName name="data2" hidden="1">#REF!</definedName>
    <definedName name="data3" localSheetId="44" hidden="1">#REF!</definedName>
    <definedName name="data3" localSheetId="45" hidden="1">#REF!</definedName>
    <definedName name="data3" localSheetId="26" hidden="1">#REF!</definedName>
    <definedName name="data3" localSheetId="30" hidden="1">#REF!</definedName>
    <definedName name="data3" localSheetId="32" hidden="1">#REF!</definedName>
    <definedName name="data3" localSheetId="39" hidden="1">#REF!</definedName>
    <definedName name="data3" localSheetId="40"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1" hidden="1">#REF!</definedName>
    <definedName name="data3" hidden="1">#REF!</definedName>
    <definedName name="DEPOSIT" localSheetId="44">#REF!</definedName>
    <definedName name="DEPOSIT" localSheetId="45">#REF!</definedName>
    <definedName name="DEPOSIT" localSheetId="26">#REF!</definedName>
    <definedName name="DEPOSIT" localSheetId="30">#REF!</definedName>
    <definedName name="DEPOSIT" localSheetId="32">#REF!</definedName>
    <definedName name="DEPOSIT" localSheetId="39">#REF!</definedName>
    <definedName name="DEPOSIT" localSheetId="40">#REF!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1">#REF!</definedName>
    <definedName name="DEPOSIT">#REF!</definedName>
    <definedName name="diff" localSheetId="44">#REF!</definedName>
    <definedName name="diff" localSheetId="45">#REF!</definedName>
    <definedName name="diff" localSheetId="26">#REF!</definedName>
    <definedName name="diff" localSheetId="30">#REF!</definedName>
    <definedName name="diff" localSheetId="32">#REF!</definedName>
    <definedName name="diff" localSheetId="39">#REF!</definedName>
    <definedName name="diff" localSheetId="40">#REF!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1">#REF!</definedName>
    <definedName name="diff">#REF!</definedName>
    <definedName name="Discount" localSheetId="44" hidden="1">#REF!</definedName>
    <definedName name="Discount" localSheetId="45" hidden="1">#REF!</definedName>
    <definedName name="Discount" localSheetId="26" hidden="1">#REF!</definedName>
    <definedName name="Discount" localSheetId="30" hidden="1">#REF!</definedName>
    <definedName name="Discount" localSheetId="32" hidden="1">#REF!</definedName>
    <definedName name="Discount" localSheetId="39" hidden="1">#REF!</definedName>
    <definedName name="Discount" localSheetId="40"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1" hidden="1">#REF!</definedName>
    <definedName name="Discount" hidden="1">#REF!</definedName>
    <definedName name="display_area_2" localSheetId="44" hidden="1">#REF!</definedName>
    <definedName name="display_area_2" localSheetId="45" hidden="1">#REF!</definedName>
    <definedName name="display_area_2" localSheetId="26" hidden="1">#REF!</definedName>
    <definedName name="display_area_2" localSheetId="30" hidden="1">#REF!</definedName>
    <definedName name="display_area_2" localSheetId="32" hidden="1">#REF!</definedName>
    <definedName name="display_area_2" localSheetId="39" hidden="1">#REF!</definedName>
    <definedName name="display_area_2" localSheetId="40"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1" hidden="1">#REF!</definedName>
    <definedName name="display_area_2" hidden="1">#REF!</definedName>
    <definedName name="Email" localSheetId="44">#REF!</definedName>
    <definedName name="Email" localSheetId="45">#REF!</definedName>
    <definedName name="Email" localSheetId="26">#REF!</definedName>
    <definedName name="Email" localSheetId="30">#REF!</definedName>
    <definedName name="Email" localSheetId="32">#REF!</definedName>
    <definedName name="Email" localSheetId="39">#REF!</definedName>
    <definedName name="Email" localSheetId="40">#REF!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1">#REF!</definedName>
    <definedName name="Email">#REF!</definedName>
    <definedName name="ext" localSheetId="44">#REF!</definedName>
    <definedName name="ext" localSheetId="45">#REF!</definedName>
    <definedName name="ext" localSheetId="26">#REF!</definedName>
    <definedName name="ext" localSheetId="30">#REF!</definedName>
    <definedName name="ext" localSheetId="32">#REF!</definedName>
    <definedName name="ext" localSheetId="39">#REF!</definedName>
    <definedName name="ext" localSheetId="40">#REF!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1">#REF!</definedName>
    <definedName name="ext">#REF!</definedName>
    <definedName name="Fax" localSheetId="44">#REF!</definedName>
    <definedName name="Fax" localSheetId="45">#REF!</definedName>
    <definedName name="Fax" localSheetId="26">#REF!</definedName>
    <definedName name="Fax" localSheetId="30">#REF!</definedName>
    <definedName name="Fax" localSheetId="32">#REF!</definedName>
    <definedName name="Fax" localSheetId="39">#REF!</definedName>
    <definedName name="Fax" localSheetId="40">#REF!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1">#REF!</definedName>
    <definedName name="Fax">#REF!</definedName>
    <definedName name="FCode" localSheetId="44" hidden="1">#REF!</definedName>
    <definedName name="FCode" localSheetId="45" hidden="1">#REF!</definedName>
    <definedName name="FCode" localSheetId="26" hidden="1">#REF!</definedName>
    <definedName name="FCode" localSheetId="30" hidden="1">#REF!</definedName>
    <definedName name="FCode" localSheetId="32" hidden="1">#REF!</definedName>
    <definedName name="FCode" localSheetId="39" hidden="1">#REF!</definedName>
    <definedName name="FCode" localSheetId="40"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1" hidden="1">#REF!</definedName>
    <definedName name="FCode" hidden="1">#REF!</definedName>
    <definedName name="FIFTYLARGE" localSheetId="44">#REF!</definedName>
    <definedName name="FIFTYLARGE" localSheetId="45">#REF!</definedName>
    <definedName name="FIFTYLARGE" localSheetId="26">#REF!</definedName>
    <definedName name="FIFTYLARGE" localSheetId="30">#REF!</definedName>
    <definedName name="FIFTYLARGE" localSheetId="32">#REF!</definedName>
    <definedName name="FIFTYLARGE" localSheetId="39">#REF!</definedName>
    <definedName name="FIFTYLARGE" localSheetId="40">#REF!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1">#REF!</definedName>
    <definedName name="FIFTYLARGE">#REF!</definedName>
    <definedName name="fr" localSheetId="44">#REF!</definedName>
    <definedName name="fr" localSheetId="45">#REF!</definedName>
    <definedName name="fr" localSheetId="26">#REF!</definedName>
    <definedName name="fr" localSheetId="30">#REF!</definedName>
    <definedName name="fr" localSheetId="32">#REF!</definedName>
    <definedName name="fr" localSheetId="39">#REF!</definedName>
    <definedName name="fr" localSheetId="40">#REF!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1">#REF!</definedName>
    <definedName name="fr">#REF!</definedName>
    <definedName name="HiddenRows" localSheetId="44" hidden="1">#REF!</definedName>
    <definedName name="HiddenRows" localSheetId="45" hidden="1">#REF!</definedName>
    <definedName name="HiddenRows" localSheetId="26" hidden="1">#REF!</definedName>
    <definedName name="HiddenRows" localSheetId="30" hidden="1">#REF!</definedName>
    <definedName name="HiddenRows" localSheetId="32" hidden="1">#REF!</definedName>
    <definedName name="HiddenRows" localSheetId="39" hidden="1">#REF!</definedName>
    <definedName name="HiddenRows" localSheetId="40"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1" hidden="1">#REF!</definedName>
    <definedName name="HiddenRows" hidden="1">#REF!</definedName>
    <definedName name="kafui" localSheetId="44">#REF!</definedName>
    <definedName name="kafui" localSheetId="45">#REF!</definedName>
    <definedName name="kafui" localSheetId="26">#REF!</definedName>
    <definedName name="kafui" localSheetId="30">#REF!</definedName>
    <definedName name="kafui" localSheetId="32">#REF!</definedName>
    <definedName name="kafui" localSheetId="39">#REF!</definedName>
    <definedName name="kafui" localSheetId="40">#REF!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1">#REF!</definedName>
    <definedName name="kafui">#REF!</definedName>
    <definedName name="latest1998" localSheetId="44">#REF!</definedName>
    <definedName name="latest1998" localSheetId="45">#REF!</definedName>
    <definedName name="latest1998" localSheetId="26">#REF!</definedName>
    <definedName name="latest1998" localSheetId="30">#REF!</definedName>
    <definedName name="latest1998" localSheetId="32">#REF!</definedName>
    <definedName name="latest1998" localSheetId="39">#REF!</definedName>
    <definedName name="latest1998" localSheetId="40">#REF!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1">#REF!</definedName>
    <definedName name="latest1998">#REF!</definedName>
    <definedName name="LOANS" localSheetId="44">#REF!</definedName>
    <definedName name="LOANS" localSheetId="45">#REF!</definedName>
    <definedName name="LOANS" localSheetId="26">#REF!</definedName>
    <definedName name="LOANS" localSheetId="30">#REF!</definedName>
    <definedName name="LOANS" localSheetId="32">#REF!</definedName>
    <definedName name="LOANS" localSheetId="39">#REF!</definedName>
    <definedName name="LOANS" localSheetId="40">#REF!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1">#REF!</definedName>
    <definedName name="LOANS">#REF!</definedName>
    <definedName name="Name" localSheetId="44">#REF!</definedName>
    <definedName name="Name" localSheetId="45">#REF!</definedName>
    <definedName name="Name" localSheetId="26">#REF!</definedName>
    <definedName name="Name" localSheetId="30">#REF!</definedName>
    <definedName name="Name" localSheetId="32">#REF!</definedName>
    <definedName name="Name" localSheetId="39">#REF!</definedName>
    <definedName name="Name" localSheetId="40">#REF!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1">#REF!</definedName>
    <definedName name="Name">#REF!</definedName>
    <definedName name="OrderTable" localSheetId="44" hidden="1">#REF!</definedName>
    <definedName name="OrderTable" localSheetId="45" hidden="1">#REF!</definedName>
    <definedName name="OrderTable" localSheetId="26" hidden="1">#REF!</definedName>
    <definedName name="OrderTable" localSheetId="30" hidden="1">#REF!</definedName>
    <definedName name="OrderTable" localSheetId="32" hidden="1">#REF!</definedName>
    <definedName name="OrderTable" localSheetId="39" hidden="1">#REF!</definedName>
    <definedName name="OrderTable" localSheetId="40"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1" hidden="1">#REF!</definedName>
    <definedName name="OrderTable" hidden="1">#REF!</definedName>
    <definedName name="OWNERSHIP" localSheetId="44">#REF!</definedName>
    <definedName name="OWNERSHIP" localSheetId="45">#REF!</definedName>
    <definedName name="OWNERSHIP" localSheetId="26">#REF!</definedName>
    <definedName name="OWNERSHIP" localSheetId="30">#REF!</definedName>
    <definedName name="OWNERSHIP" localSheetId="32">#REF!</definedName>
    <definedName name="OWNERSHIP" localSheetId="39">#REF!</definedName>
    <definedName name="OWNERSHIP" localSheetId="40">#REF!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1">#REF!</definedName>
    <definedName name="OWNERSHIP">#REF!</definedName>
    <definedName name="Phone" localSheetId="44">#REF!</definedName>
    <definedName name="Phone" localSheetId="45">#REF!</definedName>
    <definedName name="Phone" localSheetId="26">#REF!</definedName>
    <definedName name="Phone" localSheetId="30">#REF!</definedName>
    <definedName name="Phone" localSheetId="32">#REF!</definedName>
    <definedName name="Phone" localSheetId="39">#REF!</definedName>
    <definedName name="Phone" localSheetId="40">#REF!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1">#REF!</definedName>
    <definedName name="Phone">#REF!</definedName>
    <definedName name="print" localSheetId="44">#REF!</definedName>
    <definedName name="print" localSheetId="45">#REF!</definedName>
    <definedName name="print" localSheetId="26">#REF!</definedName>
    <definedName name="print" localSheetId="30">#REF!</definedName>
    <definedName name="print" localSheetId="32">#REF!</definedName>
    <definedName name="print" localSheetId="39">#REF!</definedName>
    <definedName name="print" localSheetId="40">#REF!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1">#REF!</definedName>
    <definedName name="print">#REF!</definedName>
    <definedName name="_xlnm.Print_Area" localSheetId="44">'10a Y on Y growth rate industry'!$A$1:$I$39</definedName>
    <definedName name="_xlnm.Print_Area" localSheetId="45">'10b Y on Y contribut industry'!$A$1:$I$39</definedName>
    <definedName name="_xlnm.Print_Area" localSheetId="36">'32d'!$A$1:$H$28</definedName>
    <definedName name="_xlnm.Print_Area" localSheetId="26">'A1 current gdp_all'!$A$1:$K$42</definedName>
    <definedName name="_xlnm.Print_Area" localSheetId="27">'A2 current gdp_agric'!$A$1:$I$39</definedName>
    <definedName name="_xlnm.Print_Area" localSheetId="28">'A3 current gdp_industry'!$A$1:$I$39</definedName>
    <definedName name="_xlnm.Print_Area" localSheetId="29">'A4 current gdp_service'!$A$1:$N$39</definedName>
    <definedName name="_xlnm.Print_Area" localSheetId="30">'A5 constant gdp_all'!$A$1:$N$39</definedName>
    <definedName name="_xlnm.Print_Area" localSheetId="32">'A6 Deflators'!$A$1:$K$39</definedName>
    <definedName name="_xlnm.Print_Area" localSheetId="37">'A7a constant gdp_Agric'!$A$1:$I$39</definedName>
    <definedName name="_xlnm.Print_Area" localSheetId="38">'A7bconstant gdp_Agric Structure'!$A$1:$I$39</definedName>
    <definedName name="_xlnm.Print_Area" localSheetId="39">'A8a Y on Y growth rate agric'!$A$1:$I$39</definedName>
    <definedName name="_xlnm.Print_Area" localSheetId="40">'A8b Y on Y contribution agric'!$A$1:$I$39</definedName>
    <definedName name="_xlnm.Print_Area" localSheetId="41">'A9a constant gdp  industry'!$A$1:$I$41</definedName>
    <definedName name="_xlnm.Print_Area" localSheetId="43">'A9b GDP KP  industry structure'!$A$1:$I$54</definedName>
    <definedName name="_xlnm.Print_Area" localSheetId="0">COVER!$A$1:$I$39</definedName>
    <definedName name="_xlnm.Print_Area" localSheetId="2">notes!$A$1:$D$34</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1">Tsum2!$A$1:$P$33</definedName>
    <definedName name="_xlnm.Print_Area">#REF!</definedName>
    <definedName name="PRINT_AREA_MI" localSheetId="44">#REF!</definedName>
    <definedName name="PRINT_AREA_MI" localSheetId="45">#REF!</definedName>
    <definedName name="PRINT_AREA_MI" localSheetId="26">#REF!</definedName>
    <definedName name="PRINT_AREA_MI" localSheetId="30">#REF!</definedName>
    <definedName name="PRINT_AREA_MI" localSheetId="32">#REF!</definedName>
    <definedName name="PRINT_AREA_MI" localSheetId="39">#REF!</definedName>
    <definedName name="PRINT_AREA_MI" localSheetId="40">#REF!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1">#REF!</definedName>
    <definedName name="PRINT_AREA_MI">#REF!</definedName>
    <definedName name="Print_Areaq56" localSheetId="44">#REF!</definedName>
    <definedName name="Print_Areaq56" localSheetId="45">#REF!</definedName>
    <definedName name="Print_Areaq56" localSheetId="26">#REF!</definedName>
    <definedName name="Print_Areaq56" localSheetId="30">#REF!</definedName>
    <definedName name="Print_Areaq56" localSheetId="32">#REF!</definedName>
    <definedName name="Print_Areaq56" localSheetId="39">#REF!</definedName>
    <definedName name="Print_Areaq56" localSheetId="40">#REF!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1">#REF!</definedName>
    <definedName name="Print_Areaq56">#REF!</definedName>
    <definedName name="_xlnm.Print_Titles" localSheetId="44">'10a Y on Y growth rate industry'!$1:$3</definedName>
    <definedName name="_xlnm.Print_Titles" localSheetId="45">'10b Y on Y contribut industry'!$1:$3</definedName>
    <definedName name="_xlnm.Print_Titles" localSheetId="46">'11a constant gpd  services'!$1:$3</definedName>
    <definedName name="_xlnm.Print_Titles" localSheetId="48">'11b GDP KP  serv. structur'!$1:$3</definedName>
    <definedName name="_xlnm.Print_Titles" localSheetId="49">'12a Y on Y GR services'!$1:$3</definedName>
    <definedName name="_xlnm.Print_Titles" localSheetId="50">'12b Y on Y contribut services'!$1:$3</definedName>
    <definedName name="_xlnm.Print_Titles" localSheetId="26">'A1 current gdp_all'!$1:$3</definedName>
    <definedName name="_xlnm.Print_Titles" localSheetId="27">'A2 current gdp_agric'!$1:$3</definedName>
    <definedName name="_xlnm.Print_Titles" localSheetId="28">'A3 current gdp_industry'!$1:$3</definedName>
    <definedName name="_xlnm.Print_Titles" localSheetId="29">'A4 current gdp_service'!$1:$3</definedName>
    <definedName name="_xlnm.Print_Titles" localSheetId="30">'A5 constant gdp_all'!$1:$3</definedName>
    <definedName name="_xlnm.Print_Titles" localSheetId="32">'A6 Deflators'!$1:$3</definedName>
    <definedName name="_xlnm.Print_Titles" localSheetId="37">'A7a constant gdp_Agric'!$1:$3</definedName>
    <definedName name="_xlnm.Print_Titles" localSheetId="38">'A7bconstant gdp_Agric Structure'!$1:$3</definedName>
    <definedName name="_xlnm.Print_Titles" localSheetId="39">'A8a Y on Y growth rate agric'!$1:$3</definedName>
    <definedName name="_xlnm.Print_Titles" localSheetId="40">'A8b Y on Y contribution agric'!$1:$3</definedName>
    <definedName name="_xlnm.Print_Titles" localSheetId="41">'A9a constant gdp  industry'!$1:$3</definedName>
    <definedName name="_xlnm.Print_Titles" localSheetId="43">'A9b GDP KP  industry structure'!$1:$3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1">#REF!</definedName>
    <definedName name="_xlnm.Print_Titles">#REF!</definedName>
    <definedName name="PRINT_TITLES_MI" localSheetId="44">#REF!</definedName>
    <definedName name="PRINT_TITLES_MI" localSheetId="45">#REF!</definedName>
    <definedName name="PRINT_TITLES_MI" localSheetId="26">#REF!</definedName>
    <definedName name="PRINT_TITLES_MI" localSheetId="30">#REF!</definedName>
    <definedName name="PRINT_TITLES_MI" localSheetId="32">#REF!</definedName>
    <definedName name="PRINT_TITLES_MI" localSheetId="39">#REF!</definedName>
    <definedName name="PRINT_TITLES_MI" localSheetId="40">#REF!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1">#REF!</definedName>
    <definedName name="PRINT_TITLES_MI">#REF!</definedName>
    <definedName name="Printing" localSheetId="44">#REF!</definedName>
    <definedName name="Printing" localSheetId="45">#REF!</definedName>
    <definedName name="Printing" localSheetId="26">#REF!</definedName>
    <definedName name="Printing" localSheetId="30">#REF!</definedName>
    <definedName name="Printing" localSheetId="32">#REF!</definedName>
    <definedName name="Printing" localSheetId="39">#REF!</definedName>
    <definedName name="Printing" localSheetId="40">#REF!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1">#REF!</definedName>
    <definedName name="Printing">#REF!</definedName>
    <definedName name="ProdForm" localSheetId="44" hidden="1">#REF!</definedName>
    <definedName name="ProdForm" localSheetId="45" hidden="1">#REF!</definedName>
    <definedName name="ProdForm" localSheetId="26" hidden="1">#REF!</definedName>
    <definedName name="ProdForm" localSheetId="30" hidden="1">#REF!</definedName>
    <definedName name="ProdForm" localSheetId="32" hidden="1">#REF!</definedName>
    <definedName name="ProdForm" localSheetId="39" hidden="1">#REF!</definedName>
    <definedName name="ProdForm" localSheetId="40"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1" hidden="1">#REF!</definedName>
    <definedName name="ProdForm" hidden="1">#REF!</definedName>
    <definedName name="Product" localSheetId="44" hidden="1">#REF!</definedName>
    <definedName name="Product" localSheetId="45" hidden="1">#REF!</definedName>
    <definedName name="Product" localSheetId="26" hidden="1">#REF!</definedName>
    <definedName name="Product" localSheetId="30" hidden="1">#REF!</definedName>
    <definedName name="Product" localSheetId="32" hidden="1">#REF!</definedName>
    <definedName name="Product" localSheetId="39" hidden="1">#REF!</definedName>
    <definedName name="Product" localSheetId="40"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1" hidden="1">#REF!</definedName>
    <definedName name="Product" hidden="1">#REF!</definedName>
    <definedName name="qr" localSheetId="44">#REF!</definedName>
    <definedName name="qr" localSheetId="45">#REF!</definedName>
    <definedName name="qr" localSheetId="26">#REF!</definedName>
    <definedName name="qr" localSheetId="30">#REF!</definedName>
    <definedName name="qr" localSheetId="32">#REF!</definedName>
    <definedName name="qr" localSheetId="39">#REF!</definedName>
    <definedName name="qr" localSheetId="40">#REF!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1">#REF!</definedName>
    <definedName name="qr">#REF!</definedName>
    <definedName name="qw" localSheetId="44">#REF!</definedName>
    <definedName name="qw" localSheetId="45">#REF!</definedName>
    <definedName name="qw" localSheetId="26">#REF!</definedName>
    <definedName name="qw" localSheetId="30">#REF!</definedName>
    <definedName name="qw" localSheetId="32">#REF!</definedName>
    <definedName name="qw" localSheetId="39">#REF!</definedName>
    <definedName name="qw" localSheetId="40">#REF!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1">#REF!</definedName>
    <definedName name="qw">#REF!</definedName>
    <definedName name="RCArea" localSheetId="44" hidden="1">#REF!</definedName>
    <definedName name="RCArea" localSheetId="45" hidden="1">#REF!</definedName>
    <definedName name="RCArea" localSheetId="26" hidden="1">#REF!</definedName>
    <definedName name="RCArea" localSheetId="30" hidden="1">#REF!</definedName>
    <definedName name="RCArea" localSheetId="32" hidden="1">#REF!</definedName>
    <definedName name="RCArea" localSheetId="39" hidden="1">#REF!</definedName>
    <definedName name="RCArea" localSheetId="40"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1" hidden="1">#REF!</definedName>
    <definedName name="RCArea" hidden="1">#REF!</definedName>
    <definedName name="RD" localSheetId="44">#REF!</definedName>
    <definedName name="RD" localSheetId="45">#REF!</definedName>
    <definedName name="RD" localSheetId="26">#REF!</definedName>
    <definedName name="RD" localSheetId="30">#REF!</definedName>
    <definedName name="RD" localSheetId="32">#REF!</definedName>
    <definedName name="RD" localSheetId="39">#REF!</definedName>
    <definedName name="RD" localSheetId="40">#REF!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1">#REF!</definedName>
    <definedName name="RD">#REF!</definedName>
    <definedName name="rrr" localSheetId="44">#REF!</definedName>
    <definedName name="rrr" localSheetId="45">#REF!</definedName>
    <definedName name="rrr" localSheetId="26">#REF!</definedName>
    <definedName name="rrr" localSheetId="30">#REF!</definedName>
    <definedName name="rrr" localSheetId="32">#REF!</definedName>
    <definedName name="rrr" localSheetId="39">#REF!</definedName>
    <definedName name="rrr" localSheetId="40">#REF!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1">#REF!</definedName>
    <definedName name="rrr">#REF!</definedName>
    <definedName name="rural" localSheetId="44">#REF!</definedName>
    <definedName name="rural" localSheetId="45">#REF!</definedName>
    <definedName name="rural" localSheetId="26">#REF!</definedName>
    <definedName name="rural" localSheetId="30">#REF!</definedName>
    <definedName name="rural" localSheetId="32">#REF!</definedName>
    <definedName name="rural" localSheetId="39">#REF!</definedName>
    <definedName name="rural" localSheetId="40">#REF!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1">#REF!</definedName>
    <definedName name="rural">#REF!</definedName>
    <definedName name="s" localSheetId="44">#REF!</definedName>
    <definedName name="s" localSheetId="45">#REF!</definedName>
    <definedName name="s" localSheetId="26">#REF!</definedName>
    <definedName name="s" localSheetId="30">#REF!</definedName>
    <definedName name="s" localSheetId="32">#REF!</definedName>
    <definedName name="s" localSheetId="39">#REF!</definedName>
    <definedName name="s" localSheetId="40">#REF!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1">#REF!</definedName>
    <definedName name="s">#REF!</definedName>
    <definedName name="SHEET1" localSheetId="44">#REF!</definedName>
    <definedName name="SHEET1" localSheetId="45">#REF!</definedName>
    <definedName name="SHEET1" localSheetId="26">#REF!</definedName>
    <definedName name="SHEET1" localSheetId="30">#REF!</definedName>
    <definedName name="SHEET1" localSheetId="32">#REF!</definedName>
    <definedName name="SHEET1" localSheetId="39">#REF!</definedName>
    <definedName name="SHEET1" localSheetId="40">#REF!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1">#REF!</definedName>
    <definedName name="SHEET1">#REF!</definedName>
    <definedName name="SHEET2A" localSheetId="44">#REF!</definedName>
    <definedName name="SHEET2A" localSheetId="45">#REF!</definedName>
    <definedName name="SHEET2A" localSheetId="26">#REF!</definedName>
    <definedName name="SHEET2A" localSheetId="30">#REF!</definedName>
    <definedName name="SHEET2A" localSheetId="32">#REF!</definedName>
    <definedName name="SHEET2A" localSheetId="39">#REF!</definedName>
    <definedName name="SHEET2A" localSheetId="40">#REF!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1">#REF!</definedName>
    <definedName name="SHEET2A">#REF!</definedName>
    <definedName name="SHEET2B" localSheetId="44">#REF!</definedName>
    <definedName name="SHEET2B" localSheetId="45">#REF!</definedName>
    <definedName name="SHEET2B" localSheetId="26">#REF!</definedName>
    <definedName name="SHEET2B" localSheetId="30">#REF!</definedName>
    <definedName name="SHEET2B" localSheetId="32">#REF!</definedName>
    <definedName name="SHEET2B" localSheetId="39">#REF!</definedName>
    <definedName name="SHEET2B" localSheetId="40">#REF!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1">#REF!</definedName>
    <definedName name="SHEET2B">#REF!</definedName>
    <definedName name="SHEET3" localSheetId="44">#REF!</definedName>
    <definedName name="SHEET3" localSheetId="45">#REF!</definedName>
    <definedName name="SHEET3" localSheetId="26">#REF!</definedName>
    <definedName name="SHEET3" localSheetId="30">#REF!</definedName>
    <definedName name="SHEET3" localSheetId="32">#REF!</definedName>
    <definedName name="SHEET3" localSheetId="39">#REF!</definedName>
    <definedName name="SHEET3" localSheetId="40">#REF!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1">#REF!</definedName>
    <definedName name="SHEET3">#REF!</definedName>
    <definedName name="SHEET4" localSheetId="44">#REF!</definedName>
    <definedName name="SHEET4" localSheetId="45">#REF!</definedName>
    <definedName name="SHEET4" localSheetId="26">#REF!</definedName>
    <definedName name="SHEET4" localSheetId="30">#REF!</definedName>
    <definedName name="SHEET4" localSheetId="32">#REF!</definedName>
    <definedName name="SHEET4" localSheetId="39">#REF!</definedName>
    <definedName name="SHEET4" localSheetId="40">#REF!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1">#REF!</definedName>
    <definedName name="SHEET4">#REF!</definedName>
    <definedName name="SHEET5" localSheetId="44">#REF!</definedName>
    <definedName name="SHEET5" localSheetId="45">#REF!</definedName>
    <definedName name="SHEET5" localSheetId="26">#REF!</definedName>
    <definedName name="SHEET5" localSheetId="30">#REF!</definedName>
    <definedName name="SHEET5" localSheetId="32">#REF!</definedName>
    <definedName name="SHEET5" localSheetId="39">#REF!</definedName>
    <definedName name="SHEET5" localSheetId="40">#REF!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1">#REF!</definedName>
    <definedName name="SHEET5">#REF!</definedName>
    <definedName name="SHEET6" localSheetId="44">#REF!</definedName>
    <definedName name="SHEET6" localSheetId="45">#REF!</definedName>
    <definedName name="SHEET6" localSheetId="26">#REF!</definedName>
    <definedName name="SHEET6" localSheetId="30">#REF!</definedName>
    <definedName name="SHEET6" localSheetId="32">#REF!</definedName>
    <definedName name="SHEET6" localSheetId="39">#REF!</definedName>
    <definedName name="SHEET6" localSheetId="40">#REF!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1">#REF!</definedName>
    <definedName name="SHEET6">#REF!</definedName>
    <definedName name="SHEET7" localSheetId="44">#REF!</definedName>
    <definedName name="SHEET7" localSheetId="45">#REF!</definedName>
    <definedName name="SHEET7" localSheetId="26">#REF!</definedName>
    <definedName name="SHEET7" localSheetId="30">#REF!</definedName>
    <definedName name="SHEET7" localSheetId="32">#REF!</definedName>
    <definedName name="SHEET7" localSheetId="39">#REF!</definedName>
    <definedName name="SHEET7" localSheetId="40">#REF!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1">#REF!</definedName>
    <definedName name="SHEET7">#REF!</definedName>
    <definedName name="SHEET8" localSheetId="44">#REF!</definedName>
    <definedName name="SHEET8" localSheetId="45">#REF!</definedName>
    <definedName name="SHEET8" localSheetId="26">#REF!</definedName>
    <definedName name="SHEET8" localSheetId="30">#REF!</definedName>
    <definedName name="SHEET8" localSheetId="32">#REF!</definedName>
    <definedName name="SHEET8" localSheetId="39">#REF!</definedName>
    <definedName name="SHEET8" localSheetId="40">#REF!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1">#REF!</definedName>
    <definedName name="SHEET8">#REF!</definedName>
    <definedName name="SIXBBREAKDOWN" localSheetId="44">#REF!</definedName>
    <definedName name="SIXBBREAKDOWN" localSheetId="45">#REF!</definedName>
    <definedName name="SIXBBREAKDOWN" localSheetId="26">#REF!</definedName>
    <definedName name="SIXBBREAKDOWN" localSheetId="30">#REF!</definedName>
    <definedName name="SIXBBREAKDOWN" localSheetId="32">#REF!</definedName>
    <definedName name="SIXBBREAKDOWN" localSheetId="39">#REF!</definedName>
    <definedName name="SIXBBREAKDOWN" localSheetId="40">#REF!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1">#REF!</definedName>
    <definedName name="SIXBBREAKDOWN">#REF!</definedName>
    <definedName name="SpecialPrice" localSheetId="44" hidden="1">#REF!</definedName>
    <definedName name="SpecialPrice" localSheetId="45" hidden="1">#REF!</definedName>
    <definedName name="SpecialPrice" localSheetId="26" hidden="1">#REF!</definedName>
    <definedName name="SpecialPrice" localSheetId="30" hidden="1">#REF!</definedName>
    <definedName name="SpecialPrice" localSheetId="32" hidden="1">#REF!</definedName>
    <definedName name="SpecialPrice" localSheetId="39" hidden="1">#REF!</definedName>
    <definedName name="SpecialPrice" localSheetId="40"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1" hidden="1">#REF!</definedName>
    <definedName name="SpecialPrice" hidden="1">#REF!</definedName>
    <definedName name="State" localSheetId="44">#REF!</definedName>
    <definedName name="State" localSheetId="45">#REF!</definedName>
    <definedName name="State" localSheetId="26">#REF!</definedName>
    <definedName name="State" localSheetId="30">#REF!</definedName>
    <definedName name="State" localSheetId="32">#REF!</definedName>
    <definedName name="State" localSheetId="39">#REF!</definedName>
    <definedName name="State" localSheetId="40">#REF!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1">#REF!</definedName>
    <definedName name="State">#REF!</definedName>
    <definedName name="table" localSheetId="44">#REF!</definedName>
    <definedName name="table" localSheetId="45">#REF!</definedName>
    <definedName name="table" localSheetId="26">#REF!</definedName>
    <definedName name="table" localSheetId="30">#REF!</definedName>
    <definedName name="table" localSheetId="32">#REF!</definedName>
    <definedName name="table" localSheetId="39">#REF!</definedName>
    <definedName name="table" localSheetId="40">#REF!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1">#REF!</definedName>
    <definedName name="table">#REF!</definedName>
    <definedName name="tbl_ProdInfo" localSheetId="44" hidden="1">#REF!</definedName>
    <definedName name="tbl_ProdInfo" localSheetId="45" hidden="1">#REF!</definedName>
    <definedName name="tbl_ProdInfo" localSheetId="26" hidden="1">#REF!</definedName>
    <definedName name="tbl_ProdInfo" localSheetId="30" hidden="1">#REF!</definedName>
    <definedName name="tbl_ProdInfo" localSheetId="32" hidden="1">#REF!</definedName>
    <definedName name="tbl_ProdInfo" localSheetId="39" hidden="1">#REF!</definedName>
    <definedName name="tbl_ProdInfo" localSheetId="40"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1" hidden="1">#REF!</definedName>
    <definedName name="tbl_ProdInfo" hidden="1">#REF!</definedName>
    <definedName name="ttbl" localSheetId="44">#REF!</definedName>
    <definedName name="ttbl" localSheetId="45">#REF!</definedName>
    <definedName name="ttbl" localSheetId="26">#REF!</definedName>
    <definedName name="ttbl" localSheetId="30">#REF!</definedName>
    <definedName name="ttbl" localSheetId="32">#REF!</definedName>
    <definedName name="ttbl" localSheetId="39">#REF!</definedName>
    <definedName name="ttbl" localSheetId="40">#REF!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1">#REF!</definedName>
    <definedName name="ttbl">#REF!</definedName>
    <definedName name="TWENTYLARGEST" localSheetId="44">#REF!</definedName>
    <definedName name="TWENTYLARGEST" localSheetId="45">#REF!</definedName>
    <definedName name="TWENTYLARGEST" localSheetId="26">#REF!</definedName>
    <definedName name="TWENTYLARGEST" localSheetId="30">#REF!</definedName>
    <definedName name="TWENTYLARGEST" localSheetId="32">#REF!</definedName>
    <definedName name="TWENTYLARGEST" localSheetId="39">#REF!</definedName>
    <definedName name="TWENTYLARGEST" localSheetId="40">#REF!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1">#REF!</definedName>
    <definedName name="TWENTYLARGEST">#REF!</definedName>
    <definedName name="xxx" localSheetId="44" hidden="1">#REF!</definedName>
    <definedName name="xxx" localSheetId="45" hidden="1">#REF!</definedName>
    <definedName name="xxx" localSheetId="26" hidden="1">#REF!</definedName>
    <definedName name="xxx" localSheetId="30" hidden="1">#REF!</definedName>
    <definedName name="xxx" localSheetId="32" hidden="1">#REF!</definedName>
    <definedName name="xxx" localSheetId="39" hidden="1">#REF!</definedName>
    <definedName name="xxx" localSheetId="40"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1" hidden="1">#REF!</definedName>
    <definedName name="xxx" hidden="1">#REF!</definedName>
    <definedName name="yu" localSheetId="44">#REF!</definedName>
    <definedName name="yu" localSheetId="45">#REF!</definedName>
    <definedName name="yu" localSheetId="26">#REF!</definedName>
    <definedName name="yu" localSheetId="30">#REF!</definedName>
    <definedName name="yu" localSheetId="32">#REF!</definedName>
    <definedName name="yu" localSheetId="39">#REF!</definedName>
    <definedName name="yu" localSheetId="40">#REF!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1">#REF!</definedName>
    <definedName name="yu">#REF!</definedName>
    <definedName name="Zip" localSheetId="44">#REF!</definedName>
    <definedName name="Zip" localSheetId="45">#REF!</definedName>
    <definedName name="Zip" localSheetId="26">#REF!</definedName>
    <definedName name="Zip" localSheetId="30">#REF!</definedName>
    <definedName name="Zip" localSheetId="32">#REF!</definedName>
    <definedName name="Zip" localSheetId="39">#REF!</definedName>
    <definedName name="Zip" localSheetId="40">#REF!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1">#REF!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BB28" i="26" s="1"/>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I12" i="94" l="1"/>
  <c r="H25" i="93"/>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<sst xmlns="http://schemas.openxmlformats.org/spreadsheetml/2006/main" count="1996" uniqueCount="401">
  <si>
    <t>Quarterly GDP Bullletin</t>
  </si>
  <si>
    <t>Table of Content</t>
  </si>
  <si>
    <t>Notes………...………………………………………………………………………………………………………....  1</t>
  </si>
  <si>
    <t>Appendix discription..…..……………………………………………………………………………………….   2</t>
  </si>
  <si>
    <t>Appendices  …………………………………………………………………………………………………………..  3</t>
  </si>
  <si>
    <t>NOTES</t>
  </si>
  <si>
    <t>Forthcoming issues</t>
  </si>
  <si>
    <t xml:space="preserve"> Issue</t>
  </si>
  <si>
    <t>Expected Date of Publication</t>
  </si>
  <si>
    <t>First Quarter of 2025</t>
  </si>
  <si>
    <t>Second Quarter of 2025</t>
  </si>
  <si>
    <t>Third Quarter of 2025</t>
  </si>
  <si>
    <t>Fourth Quarter of 2025</t>
  </si>
  <si>
    <t>Explanatory notes</t>
  </si>
  <si>
    <t xml:space="preserve">Introduction  </t>
  </si>
  <si>
    <t>Sources and Methods</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</si>
  <si>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</si>
  <si>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</si>
  <si>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Revision policy</t>
  </si>
  <si>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</si>
  <si>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</si>
  <si>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</si>
  <si>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</si>
  <si>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</si>
  <si>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</si>
  <si>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</si>
  <si>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</si>
  <si>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</si>
  <si>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</si>
  <si>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</si>
  <si>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</si>
  <si>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</si>
  <si>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</si>
  <si>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</si>
  <si>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</si>
  <si>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</si>
  <si>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</si>
  <si>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</si>
  <si>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</si>
  <si>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</si>
  <si>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</si>
  <si>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</si>
  <si>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</si>
  <si>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</si>
  <si>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</si>
  <si>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</si>
  <si>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</si>
  <si>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</si>
  <si>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</si>
  <si>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</si>
  <si>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</si>
  <si>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</si>
  <si>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</si>
  <si>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</si>
  <si>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</si>
  <si>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</si>
  <si>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</si>
  <si>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</si>
  <si>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</si>
  <si>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</si>
  <si>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</si>
  <si>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</si>
  <si>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</si>
  <si>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</si>
  <si>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</si>
  <si>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</si>
  <si>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</si>
  <si>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</si>
  <si>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</si>
  <si>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</si>
  <si>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</si>
  <si>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</si>
  <si>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</si>
  <si>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</si>
  <si>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</si>
  <si>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</si>
  <si>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</si>
  <si>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</si>
  <si>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</si>
  <si>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</si>
  <si>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</si>
  <si>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</si>
  <si>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</si>
  <si>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</si>
  <si>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</si>
  <si>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</si>
  <si>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</si>
  <si>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</si>
  <si>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</si>
  <si>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</si>
  <si>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</si>
  <si>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</si>
  <si>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</si>
  <si>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</si>
  <si>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</si>
  <si>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</si>
  <si>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</si>
  <si>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</si>
  <si>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</si>
  <si>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</si>
  <si>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</si>
  <si>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</si>
  <si>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</si>
  <si>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</si>
  <si>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</si>
  <si>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</si>
  <si>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</si>
  <si>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</si>
  <si>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</si>
  <si>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</si>
  <si>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</si>
  <si>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</si>
  <si>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</si>
  <si>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</si>
  <si>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</si>
  <si>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</si>
  <si>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</si>
  <si>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</si>
  <si>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</si>
  <si>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</si>
  <si>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</si>
  <si>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</si>
  <si>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</si>
  <si>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</si>
  <si>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</si>
  <si>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</si>
  <si>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</si>
  <si>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</si>
  <si>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</si>
  <si>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</si>
  <si>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</si>
  <si>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</si>
  <si>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</si>
  <si>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</si>
  <si>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</si>
  <si>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</si>
  <si>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</si>
  <si>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</si>
  <si>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</si>
  <si>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</si>
  <si>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</si>
  <si>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</si>
  <si>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</si>
  <si>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</si>
  <si>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</si>
  <si>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</si>
  <si>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</si>
  <si>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</si>
  <si>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</si>
  <si>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</si>
  <si>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</si>
  <si>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</si>
  <si>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</si>
  <si>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</si>
  <si>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</si>
  <si>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</si>
  <si>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</si>
  <si>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2013_Q1</t>
  </si>
  <si>
    <t>2013_Q2</t>
  </si>
  <si>
    <t>2013_Q3</t>
  </si>
  <si>
    <t>2013_Q4</t>
  </si>
  <si>
    <t>2014_Q1</t>
  </si>
  <si>
    <t>2014_Q2</t>
  </si>
  <si>
    <t>2014_Q3</t>
  </si>
  <si>
    <t>2014_Q4</t>
  </si>
  <si>
    <t>2015_Q1</t>
  </si>
  <si>
    <t>2015_Q2</t>
  </si>
  <si>
    <t>2015_Q3</t>
  </si>
  <si>
    <t>2015_Q4</t>
  </si>
  <si>
    <t>2016_Q1</t>
  </si>
  <si>
    <t>2016_Q2</t>
  </si>
  <si>
    <t>2016_Q3</t>
  </si>
  <si>
    <t>2016_Q4</t>
  </si>
  <si>
    <t>** provisional</t>
  </si>
  <si>
    <t>Appendix 2 - Agriculture: value added by activity at current prices</t>
  </si>
  <si>
    <t>Forestry &amp; Logging</t>
  </si>
  <si>
    <t>Appendix 3- Industry: value added by activity at current prices</t>
  </si>
  <si>
    <t xml:space="preserve">Electricity
</t>
  </si>
  <si>
    <t>Water Supply, Sewerage, Waste Management &amp; Remediation Activities</t>
  </si>
  <si>
    <t>Appendix 4 - Services: value added by activity at current prices</t>
  </si>
  <si>
    <t>Trade; Repair of Vehicles, Household Goods</t>
  </si>
  <si>
    <t>Real Estate</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</si>
  <si>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</si>
  <si>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</si>
  <si>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</si>
  <si>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</si>
  <si>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</si>
  <si>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</si>
  <si>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</si>
  <si>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</si>
  <si>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</si>
  <si>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</si>
  <si>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</si>
  <si>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</si>
  <si>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</si>
  <si>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</si>
  <si>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</si>
  <si>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</si>
  <si>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</si>
  <si>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</si>
  <si>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</si>
  <si>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</si>
  <si>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</si>
  <si>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</si>
  <si>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</si>
  <si>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</si>
  <si>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</si>
  <si>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</si>
  <si>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</si>
  <si>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</si>
  <si>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</si>
  <si>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</si>
  <si>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</si>
  <si>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</si>
  <si>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</si>
  <si>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</si>
  <si>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Year-on-Year change (%)</t>
  </si>
  <si>
    <t>Sources of Data</t>
  </si>
  <si>
    <t>Minerals Commission</t>
  </si>
  <si>
    <t>Ghana National Petroleum Commission</t>
  </si>
  <si>
    <t>VAT-Ghana Revenue Authority</t>
  </si>
  <si>
    <t>Appendix 6-GDP Deflators by economic activity</t>
  </si>
  <si>
    <t>Quarterly Deflators (%)</t>
  </si>
  <si>
    <t xml:space="preserve"> Year-on-Year change (%) in Deflators</t>
  </si>
  <si>
    <t>saisonal adjusted</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</si>
  <si>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</si>
  <si>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</si>
  <si>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</si>
  <si>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</si>
  <si>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</si>
  <si>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</si>
  <si>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</si>
  <si>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</si>
  <si>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</si>
  <si>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</si>
  <si>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</si>
  <si>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</si>
  <si>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</si>
  <si>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</si>
  <si>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</si>
  <si>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</si>
  <si>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</si>
  <si>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</si>
  <si>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</si>
  <si>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</si>
  <si>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</si>
  <si>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</si>
  <si>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Table 7 - Agriculture: Deflators</t>
  </si>
  <si>
    <t>Quarterly Deflators (GHc Million)</t>
  </si>
  <si>
    <t>Total Agriculture</t>
  </si>
  <si>
    <t>2017_Q1*</t>
  </si>
  <si>
    <t>2017_Q2*</t>
  </si>
  <si>
    <t>2017_Q3*</t>
  </si>
  <si>
    <t>2017_Q4*</t>
  </si>
  <si>
    <t>2018_Q1*</t>
  </si>
  <si>
    <t>2018_Q2*</t>
  </si>
  <si>
    <t>2018_Q3*</t>
  </si>
  <si>
    <t>2018_Q4*</t>
  </si>
  <si>
    <t>*Provisional</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</si>
  <si>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</si>
  <si>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</si>
  <si>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</si>
  <si>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</si>
  <si>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</si>
  <si>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</si>
  <si>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</si>
  <si>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</si>
  <si>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</si>
  <si>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</si>
  <si>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</si>
  <si>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</si>
  <si>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</si>
  <si>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</si>
  <si>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</si>
  <si>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</si>
  <si>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</si>
  <si>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Table 10 - Industry: Deflators</t>
  </si>
  <si>
    <t>Quarterly Deflators  (%)</t>
  </si>
  <si>
    <t>Total Industry</t>
  </si>
  <si>
    <t xml:space="preserve">  Professional, Administrative &amp; Support Service activities</t>
  </si>
  <si>
    <t xml:space="preserve"> Other Personal Service  Activities</t>
  </si>
  <si>
    <t>Table 13-Service: Deflators</t>
  </si>
  <si>
    <t>Total Services</t>
  </si>
  <si>
    <t>Year-on-Year Growth in Value Added (%)</t>
  </si>
  <si>
    <t>Table 2 - Seasonal Adjusted Quarterly Gross Domestic Product at Constant 2006 Prices</t>
  </si>
  <si>
    <t>Quarterly GDP  (GHc Million)</t>
  </si>
  <si>
    <t>Quarter-on-quarter growth in GDP (%)</t>
  </si>
  <si>
    <t>Year-on-year growth in GDP (%)</t>
  </si>
  <si>
    <t>Total**</t>
  </si>
  <si>
    <t>** Total includes net indirect taxes</t>
  </si>
  <si>
    <t>Appendix 5 - Quarterly value added and GDP at constant 2016 prices by economic activity</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</si>
  <si>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</si>
  <si>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</si>
  <si>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</si>
  <si>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</si>
  <si>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</si>
  <si>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</si>
  <si>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</si>
  <si>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</si>
  <si>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</si>
  <si>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</si>
  <si>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</si>
  <si>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</si>
  <si>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</si>
  <si>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</si>
  <si>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</si>
  <si>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</si>
  <si>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</si>
  <si>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</si>
  <si>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</si>
  <si>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</si>
  <si>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</si>
  <si>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</si>
  <si>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</si>
  <si>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</si>
  <si>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</si>
  <si>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</si>
  <si>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</si>
  <si>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</si>
  <si>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</si>
  <si>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</si>
  <si>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</si>
  <si>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</si>
  <si>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Year/quarter</t>
  </si>
  <si>
    <t>2024 Q1**</t>
  </si>
  <si>
    <t>2024 Q2**</t>
  </si>
  <si>
    <t>2024 Q3**</t>
  </si>
  <si>
    <t>2024 Q4**</t>
  </si>
  <si>
    <t>A11 Food Crops</t>
  </si>
  <si>
    <t>A12 Rubber</t>
  </si>
  <si>
    <t>A13 Other cash crops</t>
  </si>
  <si>
    <t>A2 Forestry</t>
  </si>
  <si>
    <t>A3 Livestock</t>
  </si>
  <si>
    <t>A4 Fishing and Aqualculture</t>
  </si>
  <si>
    <t xml:space="preserve"> Value Added (million L$)</t>
  </si>
  <si>
    <t xml:space="preserve"> Value Added  (million L$)</t>
  </si>
  <si>
    <t xml:space="preserve"> Value Added  (Million L$)</t>
  </si>
  <si>
    <t>B Mining</t>
  </si>
  <si>
    <t>C1 Cement</t>
  </si>
  <si>
    <t>C2 Other Manufacturing</t>
  </si>
  <si>
    <t>D Electricity</t>
  </si>
  <si>
    <t>E Water</t>
  </si>
  <si>
    <t>F Construction</t>
  </si>
  <si>
    <t>G Trade</t>
  </si>
  <si>
    <t>H Transport</t>
  </si>
  <si>
    <t>I-Accomodation and Food</t>
  </si>
  <si>
    <t>J-Information</t>
  </si>
  <si>
    <t>K Financial and Insurance</t>
  </si>
  <si>
    <t>L-Real Estate</t>
  </si>
  <si>
    <t>M-Professional Activities</t>
  </si>
  <si>
    <t>N-Administrative and Support Services</t>
  </si>
  <si>
    <t>OPQ Public Admin_Edu_Health</t>
  </si>
  <si>
    <t xml:space="preserve">R-Arts and Entertainment </t>
  </si>
  <si>
    <t>S-Other Services</t>
  </si>
  <si>
    <t>Quarterly Value Added  (Million L$)</t>
  </si>
  <si>
    <t>Total GDP</t>
  </si>
  <si>
    <t>Taxes on products</t>
  </si>
  <si>
    <r>
      <t>Total Value Added</t>
    </r>
    <r>
      <rPr>
        <b/>
        <sz val="11"/>
        <color indexed="8"/>
        <rFont val="Calibri"/>
        <family val="2"/>
      </rPr>
      <t xml:space="preserve"> at basic prices</t>
    </r>
  </si>
  <si>
    <r>
      <t>Total GDP at</t>
    </r>
    <r>
      <rPr>
        <b/>
        <sz val="11"/>
        <color indexed="9"/>
        <rFont val="Calibri"/>
        <family val="2"/>
      </rPr>
      <t xml:space="preserve"> </t>
    </r>
    <r>
      <rPr>
        <b/>
        <sz val="11"/>
        <color indexed="8"/>
        <rFont val="Calibri"/>
        <family val="2"/>
      </rPr>
      <t>purchaser's prices</t>
    </r>
  </si>
  <si>
    <t>% of GDP at basic prices</t>
  </si>
  <si>
    <t>Total Value Added at basic prices</t>
  </si>
  <si>
    <t>Quarterly Value Added (Million L$)</t>
  </si>
  <si>
    <t>Contribution to GDP (%)</t>
  </si>
  <si>
    <t>Appendix 8a - Agriculture: quarterly value added at constant 2016 prices by economic activity (year-on-year change)</t>
  </si>
  <si>
    <t>Appendix 8b - Agriculture: quarterly value added at constant 2016 prices by economic activity (year-on-year change in contribution)</t>
  </si>
  <si>
    <t>Year-on-Year Change in contribution (%)</t>
  </si>
  <si>
    <t>Appendix 10a - Industry: quarterly value added at constant 2016 prices by economic activity (year-on-year change)</t>
  </si>
  <si>
    <t>Appendix 10b - Industry: quarterly value added at constant 2016 prices by economic activity (year-on-year change in contribution)</t>
  </si>
  <si>
    <t>Appendix 12a - Services:  quarterly value added at constant 2016 prices by economic activity (year-on-year change)</t>
  </si>
  <si>
    <t>Appendix 12b - Services:  quarterly value added at constant 2016 prices by economic activity (year-on-year change in contribution)</t>
  </si>
  <si>
    <t>Correlation</t>
  </si>
  <si>
    <t>GDP Deflator</t>
  </si>
  <si>
    <t>LIBERIA INSTITUTE OF STATISTICS AND GEO-INFORMATION SERVICES</t>
  </si>
  <si>
    <t>Revisions to the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</si>
  <si>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Taxc data), which are incorporated as soon as they are available to maintain consistency among different series of published macro-economic statistics. </t>
    </r>
  </si>
  <si>
    <t>Fourth Quarter of 2024 revision</t>
  </si>
  <si>
    <t>This publication contains final rebased quarterly GDP estimates for 2016 Q1 to 2023Q4, revised estimates for</t>
  </si>
  <si>
    <t xml:space="preserve">Gross Domestic Product (GDP) is Liberia’s official measure of economic growth. There are three different approaches for calculating GDP. These are the production approach, the expenditure approach, and the income approach. The production and expenditure approaches are used to calculate Liberia’s GDP on a quarterly basis. </t>
  </si>
  <si>
    <t>Appendix 7a - Agriculture: quarterly value added at constant 2016 prices by economic activity</t>
  </si>
  <si>
    <t>Appendix 7b - Agriculture structure: quarterly value added at constant 2016 prices by economic activity</t>
  </si>
  <si>
    <t>Appendix 9a - Industry: quarterly value added at constant 2016 prices by economic activity</t>
  </si>
  <si>
    <t>Appendix 9b - Industry: quarterly value added at constant 2016 prices by economic activity</t>
  </si>
  <si>
    <t>Appendix 11a - Services: quarterly value added at constant 2016 prices by economic activity</t>
  </si>
  <si>
    <t>Appendix 11b - Services: quarterly value added at constant 2016 prices by economic activity</t>
  </si>
  <si>
    <t xml:space="preserve">
This Statistical Release contains independently compiled quarterly estimates of the Gross Domestic Product (GDP) from the first quarter of 2016 onwards. The estimates are based on the 2008 System of National Accounts (SNA), International Standard Industrial Classification Revision 4 published by the United Nations an,d Quarterly National Accounts Manual: Concepts, Data Sources and Compilation by Ihe nternationtal Monetary Fund (IMF). This means that the methodology, concepts and classifications are in accordance with the guidelines and recommendations of an internationally agreed system of national accounts. The estimates of real GDP use 2016 as the base year.</t>
  </si>
  <si>
    <t>For more information about GDP and the national accounts, go to the Liberia Institute of Statistics and Geo-Information Services website (www.https://lisgis.gov.lr/).</t>
  </si>
  <si>
    <t>The bulletin contains 18 Tables: Appendix 1 to 4: Quarterly GDP at Current Prices by Economic Activity and respective Sectoral Distribution; Appendix 5 to 14: Quarterly GDP at Constant 2016 prices by Economic Activity and Sectoral Growth rates; and Appendix 15 to 24: Seasonally Adjusted Quarterly GDP at Constant 2016  Prices by Economic Activity and Sectoral growth rates.</t>
  </si>
  <si>
    <t xml:space="preserve">12a </t>
  </si>
  <si>
    <t>Liberia Institute of Statistics and Geo-Information Services (LISGIS)</t>
  </si>
  <si>
    <t>P.O. Box 629, Monrovia, Liberia</t>
  </si>
  <si>
    <t>https://lisgis.gov.lr</t>
  </si>
  <si>
    <t>2025 Q1**</t>
  </si>
  <si>
    <t>2025 Q2**</t>
  </si>
  <si>
    <t>Contribution to Growth (%)</t>
  </si>
  <si>
    <t>A4 Fishing and Aquaculture</t>
  </si>
  <si>
    <t>Share of Industry Value-added</t>
  </si>
  <si>
    <t>Share of Agriculture Value-Added (%)</t>
  </si>
  <si>
    <t xml:space="preserve">Share of Services Value Added </t>
  </si>
  <si>
    <t xml:space="preserve"> 2024Q1 to 2025Q2 are provisional estimates.</t>
  </si>
  <si>
    <t>Annual Average Share (%) of Nominal GVA</t>
  </si>
  <si>
    <t>NOVEMBER 2025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</si>
</sst>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_-* #,##0_-;\-* #,##0_-;_-* &quot;-&quot;_-;_-@_-"/>
    <numFmt numFmtId="167" formatCode="_-&quot;£&quot;* #,##0.00_-;\-&quot;£&quot;* #,##0.00_-;_-&quot;£&quot;* &quot;-&quot;??_-;_-@_-"/>
    <numFmt numFmtId="168" formatCode="_-* #,##0.00_-;\-* #,##0.00_-;_-* &quot;-&quot;??_-;_-@_-"/>
    <numFmt numFmtId="169" formatCode="0.0%"/>
    <numFmt numFmtId="170" formatCode="0.0_)"/>
    <numFmt numFmtId="171" formatCode="_ * #,##0_ ;_ * \-#,##0_ ;_ * &quot;-&quot;_ ;_ @_ "/>
    <numFmt numFmtId="172" formatCode="0.0"/>
    <numFmt numFmtId="173" formatCode="_ * #,##0.00_ ;_ * \-#,##0.00_ ;_ * &quot;-&quot;??_ ;_ @_ "/>
    <numFmt numFmtId="174" formatCode="General_)"/>
    <numFmt numFmtId="175" formatCode="_-* #,##0.0_-;\-* #,##0.0_-;_-* &quot;-&quot;??_-;_-@_-"/>
    <numFmt numFmtId="176" formatCode="#,##0.00_);[Red]\!\(#,##0.00\!\)"/>
    <numFmt numFmtId="177" formatCode="#,##0.0&quot;   &quot;"/>
    <numFmt numFmtId="178" formatCode="0.00_)"/>
    <numFmt numFmtId="179" formatCode="0_);[Red]\(0\)"/>
    <numFmt numFmtId="180" formatCode="[$-409]mmmm\-yy;@"/>
    <numFmt numFmtId="181" formatCode="#,##0.0&quot;      &quot;"/>
    <numFmt numFmtId="182" formatCode="#,##0.0"/>
    <numFmt numFmtId="183" formatCode="0.000"/>
    <numFmt numFmtId="184" formatCode="_([$€-2]* #,##0.00_);_([$€-2]* \(#,##0.00\);_([$€-2]* &quot;-&quot;??_)"/>
    <numFmt numFmtId="185" formatCode="0&quot;  &quot;"/>
    <numFmt numFmtId="186" formatCode="_(* #,##0.0_);_(* \(#,##0.0\);_(* &quot;-&quot;??_);_(@_)"/>
    <numFmt numFmtId="187" formatCode="_(* #,##0_);_(* \(#,##0\);_(* &quot;-&quot;??_);_(@_)"/>
    <numFmt numFmtId="188" formatCode="#,##0.0&quot;  &quot;"/>
    <numFmt numFmtId="189" formatCode="_(* #,##0.0_);_(* \(#,##0.0\);_(* &quot;-&quot;?_);_(@_)"/>
    <numFmt numFmtId="190" formatCode="#,##0.00&quot;      &quot;"/>
    <numFmt numFmtId="191" formatCode="[$-409]mmmm\ d\,\ yyyy;@"/>
    <numFmt numFmtId="192" formatCode="#,##0.0000"/>
    <numFmt numFmtId="193" formatCode="_-* #,##0.00\ &quot;F&quot;_-;\-* #,##0.00\ &quot;F&quot;_-;_-* &quot;-&quot;??\ &quot;F&quot;_-;_-@_-"/>
    <numFmt numFmtId="194" formatCode="&quot;      &quot;@"/>
    <numFmt numFmtId="195" formatCode="_-* #,##0_-;\-* #,##0_-;_-* &quot;-&quot;??_-;_-@_-"/>
    <numFmt numFmtId="196" formatCode="#,##0.00\ ;\-#,##0.00\ ;&quot; -&quot;#\ ;@\ "/>
    <numFmt numFmtId="197" formatCode="#,##0.00\x;[Red]\(#,##0.00\)\x"/>
    <numFmt numFmtId="198" formatCode="#,##0.0_);\(#,##0.0\);#,##0.0_);@_)"/>
    <numFmt numFmtId="199" formatCode="0.0\ "/>
    <numFmt numFmtId="200" formatCode="0_)"/>
    <numFmt numFmtId="201" formatCode="#,##0_)_x;\(#,##0\)_x;0_)_x;@_)_x"/>
    <numFmt numFmtId="202" formatCode="#,##0.000000"/>
    <numFmt numFmtId="203" formatCode="#,##0;[Red]\(#,##0\)"/>
    <numFmt numFmtId="204" formatCode="_-[$€-2]* #,##0.00_-;\-[$€-2]* #,##0.00_-;_-[$€-2]* &quot;-&quot;??_-"/>
    <numFmt numFmtId="205" formatCode="[$-809]General"/>
    <numFmt numFmtId="206" formatCode="#,##0\ ;&quot; (&quot;#,##0\);&quot; -&quot;#\ ;@\ "/>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00000000"/>
    <numFmt numFmtId="279" formatCode="0.0_);\(0.0\)"/>
  </numFmts>
  <fonts count="263">
    <font>
      <sz val="11"/>
      <color theme="1"/>
      <name val="Calibri"/>
      <charset val="134"/>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1"/>
      <color indexed="8"/>
      <name val="Calibri"/>
      <family val="2"/>
      <scheme val="minor"/>
    </font>
    <font>
      <i/>
      <sz val="10"/>
      <color theme="1"/>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2"/>
      <color theme="1"/>
      <name val="Arial"/>
      <family val="2"/>
    </font>
    <font>
      <sz val="12"/>
      <color indexed="8"/>
      <name val="Calibri"/>
      <family val="2"/>
    </font>
    <font>
      <b/>
      <sz val="13"/>
      <color theme="1"/>
      <name val="Calibri"/>
      <family val="2"/>
      <scheme val="minor"/>
    </font>
    <font>
      <i/>
      <sz val="16"/>
      <color theme="0"/>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b/>
      <sz val="20"/>
      <color theme="1"/>
      <name val="Calibri"/>
      <family val="2"/>
      <scheme val="minor"/>
    </font>
    <font>
      <sz val="8"/>
      <name val="Calibri"/>
      <charset val="134"/>
      <scheme val="minor"/>
    </font>
    <font>
      <b/>
      <sz val="24"/>
      <name val="Calibri"/>
      <family val="2"/>
      <scheme val="minor"/>
    </font>
    <font>
      <b/>
      <i/>
      <sz val="13"/>
      <name val="Highlight LET"/>
    </font>
    <font>
      <sz val="11"/>
      <color theme="4" tint="-0.499984740745262"/>
      <name val="Calibri"/>
      <family val="2"/>
      <scheme val="minor"/>
    </font>
    <font>
      <u/>
      <sz val="11"/>
      <color theme="10"/>
      <name val="Calibri"/>
      <charset val="134"/>
      <scheme val="minor"/>
    </font>
  </fonts>
  <fills count="186">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84E886"/>
        <bgColor indexed="64"/>
      </patternFill>
    </fill>
    <fill>
      <patternFill patternType="solid">
        <fgColor rgb="FF69D5F3"/>
        <bgColor indexed="64"/>
      </patternFill>
    </fill>
    <fill>
      <patternFill patternType="solid">
        <fgColor theme="5" tint="0.79998168889431442"/>
        <bgColor indexed="64"/>
      </patternFill>
    </fill>
  </fills>
  <borders count="111">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s>
  <cellStyleXfs count="52002">
    <xf numFmtId="0" fontId="0"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48" fillId="20"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55"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9" fontId="104" fillId="0" borderId="0" applyFont="0" applyFill="0" applyBorder="0" applyAlignment="0" applyProtection="0"/>
    <xf numFmtId="0" fontId="9"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3" fontId="104" fillId="0" borderId="0" applyFont="0" applyFill="0" applyBorder="0" applyAlignment="0" applyProtection="0"/>
    <xf numFmtId="0" fontId="104" fillId="0" borderId="0"/>
    <xf numFmtId="0" fontId="104" fillId="22" borderId="0" applyNumberFormat="0" applyBorder="0" applyAlignment="0" applyProtection="0"/>
    <xf numFmtId="0" fontId="104" fillId="22" borderId="0" applyNumberFormat="0" applyBorder="0" applyAlignment="0" applyProtection="0"/>
    <xf numFmtId="0" fontId="52" fillId="28" borderId="53" applyNumberFormat="0" applyAlignment="0" applyProtection="0"/>
    <xf numFmtId="0" fontId="104" fillId="16" borderId="0" applyNumberFormat="0" applyBorder="0" applyAlignment="0" applyProtection="0"/>
    <xf numFmtId="0" fontId="104" fillId="16" borderId="0" applyNumberFormat="0" applyBorder="0" applyAlignment="0" applyProtection="0"/>
    <xf numFmtId="43" fontId="46" fillId="0" borderId="0" applyFont="0" applyFill="0" applyBorder="0" applyAlignment="0" applyProtection="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3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57" fillId="0" borderId="0" applyNumberFormat="0" applyFill="0" applyBorder="0" applyProtection="0"/>
    <xf numFmtId="9" fontId="11" fillId="0" borderId="0" applyFont="0" applyFill="0" applyBorder="0" applyAlignment="0" applyProtection="0"/>
    <xf numFmtId="0" fontId="104" fillId="14"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9" fillId="21" borderId="0" applyNumberFormat="0" applyBorder="0" applyAlignment="0" applyProtection="0"/>
    <xf numFmtId="0" fontId="51" fillId="0" borderId="0" applyNumberFormat="0" applyFill="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1" fillId="0" borderId="0"/>
    <xf numFmtId="0" fontId="104" fillId="7"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49" fontId="60" fillId="0" borderId="0" applyFill="0" applyBorder="0" applyProtection="0">
      <alignment horizontal="left"/>
    </xf>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168" fontId="61" fillId="0" borderId="0" applyFont="0" applyFill="0" applyBorder="0" applyAlignment="0" applyProtection="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43" fontId="45" fillId="0" borderId="0" applyFont="0" applyFill="0" applyBorder="0" applyAlignment="0" applyProtection="0"/>
    <xf numFmtId="178" fontId="65"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9" fontId="57" fillId="0" borderId="61" applyFill="0" applyProtection="0">
      <alignment horizontal="center"/>
    </xf>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49" fillId="58" borderId="0" applyNumberFormat="0" applyBorder="0" applyAlignment="0" applyProtection="0"/>
    <xf numFmtId="0" fontId="9" fillId="0" borderId="0"/>
    <xf numFmtId="0" fontId="104" fillId="2" borderId="0" applyNumberFormat="0" applyBorder="0" applyAlignment="0" applyProtection="0"/>
    <xf numFmtId="0" fontId="104" fillId="35" borderId="56" applyNumberFormat="0" applyFont="0" applyAlignment="0" applyProtection="0"/>
    <xf numFmtId="0" fontId="9" fillId="0" borderId="0"/>
    <xf numFmtId="0" fontId="9" fillId="0" borderId="0"/>
    <xf numFmtId="0" fontId="104" fillId="0" borderId="0"/>
    <xf numFmtId="0" fontId="9" fillId="0" borderId="0"/>
    <xf numFmtId="0" fontId="9" fillId="0" borderId="0"/>
    <xf numFmtId="0" fontId="104" fillId="0" borderId="0"/>
    <xf numFmtId="0" fontId="9" fillId="0" borderId="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2" borderId="0" applyNumberFormat="0" applyBorder="0" applyAlignment="0" applyProtection="0"/>
    <xf numFmtId="0" fontId="104" fillId="24" borderId="0" applyNumberFormat="0" applyBorder="0" applyAlignment="0" applyProtection="0"/>
    <xf numFmtId="9" fontId="14" fillId="0" borderId="0" applyFont="0" applyFill="0" applyBorder="0" applyAlignment="0" applyProtection="0"/>
    <xf numFmtId="0" fontId="9" fillId="0" borderId="0"/>
    <xf numFmtId="0" fontId="104" fillId="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104" fillId="24" borderId="0" applyNumberFormat="0" applyBorder="0" applyAlignment="0" applyProtection="0"/>
    <xf numFmtId="9" fontId="104" fillId="0" borderId="0" applyFont="0" applyFill="0" applyBorder="0" applyAlignment="0" applyProtection="0"/>
    <xf numFmtId="0" fontId="9" fillId="0" borderId="0"/>
    <xf numFmtId="0" fontId="104" fillId="2" borderId="0" applyNumberFormat="0" applyBorder="0" applyAlignment="0" applyProtection="0"/>
    <xf numFmtId="1" fontId="9" fillId="0" borderId="16" applyNumberFormat="0" applyFill="0" applyAlignment="0" applyProtection="0">
      <alignment horizontal="center" vertical="center"/>
    </xf>
    <xf numFmtId="9" fontId="4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04"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45"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9" fillId="0" borderId="0">
      <protection locked="0"/>
    </xf>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16" borderId="0" applyNumberFormat="0" applyBorder="0" applyAlignment="0" applyProtection="0"/>
    <xf numFmtId="0" fontId="45" fillId="6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9" fillId="0" borderId="0"/>
    <xf numFmtId="172" fontId="58"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47"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168" fontId="9" fillId="0" borderId="0" applyFont="0" applyFill="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4" borderId="0" applyNumberFormat="0" applyBorder="0" applyAlignment="0" applyProtection="0"/>
    <xf numFmtId="37" fontId="70" fillId="0" borderId="0"/>
    <xf numFmtId="0" fontId="104" fillId="14"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6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6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49" fillId="65"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9" fillId="0" borderId="0"/>
    <xf numFmtId="9" fontId="6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9" fontId="6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167" fontId="9" fillId="0" borderId="0" applyFont="0" applyFill="0" applyBorder="0" applyAlignment="0" applyProtection="0"/>
    <xf numFmtId="0" fontId="45" fillId="21"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164" fontId="14" fillId="0" borderId="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0" fontId="67" fillId="69" borderId="12"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21"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2"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7"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63" fillId="57"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175" fontId="58" fillId="0" borderId="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74"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1"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0" borderId="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protection locked="0"/>
    </xf>
    <xf numFmtId="0" fontId="104" fillId="16" borderId="0" applyNumberFormat="0" applyBorder="0" applyAlignment="0" applyProtection="0"/>
    <xf numFmtId="0" fontId="104" fillId="16" borderId="0" applyNumberFormat="0" applyBorder="0" applyAlignment="0" applyProtection="0"/>
    <xf numFmtId="0" fontId="51" fillId="0" borderId="0" applyNumberFormat="0" applyFill="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45" fillId="50"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7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7"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22"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8"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104" fillId="0" borderId="0" applyFont="0" applyFill="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46" fillId="0" borderId="0"/>
    <xf numFmtId="0" fontId="104" fillId="22" borderId="0" applyNumberFormat="0" applyBorder="0" applyAlignment="0" applyProtection="0"/>
    <xf numFmtId="0" fontId="104" fillId="22" borderId="0" applyNumberFormat="0" applyBorder="0" applyAlignment="0" applyProtection="0"/>
    <xf numFmtId="43" fontId="45" fillId="0" borderId="0" applyFont="0" applyFill="0" applyBorder="0" applyAlignment="0" applyProtection="0"/>
    <xf numFmtId="170" fontId="58"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9" fillId="52" borderId="0" applyNumberFormat="0" applyBorder="0" applyAlignment="0" applyProtection="0"/>
    <xf numFmtId="0" fontId="104" fillId="22" borderId="0" applyNumberFormat="0" applyBorder="0" applyAlignment="0" applyProtection="0"/>
    <xf numFmtId="0" fontId="49" fillId="23" borderId="0" applyNumberFormat="0" applyBorder="0" applyAlignment="0" applyProtection="0"/>
    <xf numFmtId="0" fontId="104" fillId="2" borderId="0" applyNumberFormat="0" applyBorder="0" applyAlignment="0" applyProtection="0"/>
    <xf numFmtId="0" fontId="9" fillId="0" borderId="0"/>
    <xf numFmtId="0" fontId="48" fillId="5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168" fontId="67" fillId="0" borderId="0" applyFont="0" applyFill="0" applyBorder="0" applyAlignment="0" applyProtection="0"/>
    <xf numFmtId="0" fontId="104" fillId="2" borderId="0" applyNumberFormat="0" applyBorder="0" applyAlignment="0" applyProtection="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5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5"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43" fontId="104"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8" fillId="55" borderId="0" applyNumberFormat="0" applyBorder="0" applyAlignment="0" applyProtection="0"/>
    <xf numFmtId="43" fontId="69"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8"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4" fillId="0" borderId="54" applyNumberFormat="0" applyFill="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46"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5" fillId="30" borderId="0" applyNumberFormat="0" applyBorder="0" applyAlignment="0" applyProtection="0"/>
    <xf numFmtId="0" fontId="104" fillId="7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8"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177"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55" fillId="0" borderId="0"/>
    <xf numFmtId="0" fontId="104" fillId="0" borderId="0"/>
    <xf numFmtId="0" fontId="104" fillId="11" borderId="0" applyNumberFormat="0" applyBorder="0" applyAlignment="0" applyProtection="0"/>
    <xf numFmtId="0" fontId="104" fillId="0" borderId="0"/>
    <xf numFmtId="0" fontId="104" fillId="0" borderId="0"/>
    <xf numFmtId="1" fontId="77" fillId="0" borderId="16" applyNumberFormat="0" applyFill="0" applyAlignment="0" applyProtection="0">
      <alignment horizontal="left"/>
    </xf>
    <xf numFmtId="0" fontId="49" fillId="75"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9" fillId="0" borderId="0">
      <protection locked="0"/>
    </xf>
    <xf numFmtId="0" fontId="104" fillId="0" borderId="0"/>
    <xf numFmtId="0" fontId="104" fillId="11" borderId="0" applyNumberFormat="0" applyBorder="0" applyAlignment="0" applyProtection="0"/>
    <xf numFmtId="0" fontId="104" fillId="0" borderId="0"/>
    <xf numFmtId="0" fontId="104" fillId="0" borderId="0"/>
    <xf numFmtId="180" fontId="9"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69"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45"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45" fillId="37" borderId="0" applyNumberFormat="0" applyBorder="0" applyAlignment="0" applyProtection="0"/>
    <xf numFmtId="43" fontId="45" fillId="0" borderId="0" applyFont="0" applyFill="0" applyBorder="0" applyAlignment="0" applyProtection="0"/>
    <xf numFmtId="0" fontId="104" fillId="53"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45" fillId="60"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1" fontId="60" fillId="0" borderId="67" applyNumberFormat="0" applyFill="0" applyProtection="0">
      <alignment horizontal="left" vertical="center"/>
    </xf>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11"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9" fillId="0" borderId="0">
      <protection locked="0"/>
    </xf>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45"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104" fillId="7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49" fillId="60"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26"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1" fillId="0" borderId="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9" fontId="11" fillId="0" borderId="0" applyFon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9" fillId="82"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184" fontId="9" fillId="0" borderId="0" applyFont="0" applyFill="0" applyBorder="0" applyAlignment="0" applyProtection="0"/>
    <xf numFmtId="0" fontId="45" fillId="67" borderId="0" applyNumberFormat="0" applyBorder="0" applyAlignment="0" applyProtection="0"/>
    <xf numFmtId="0" fontId="104" fillId="7" borderId="0" applyNumberFormat="0" applyBorder="0" applyAlignment="0" applyProtection="0"/>
    <xf numFmtId="0" fontId="104" fillId="5" borderId="0" applyNumberFormat="0" applyBorder="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45" fillId="67" borderId="0" applyNumberFormat="0" applyBorder="0" applyAlignment="0" applyProtection="0"/>
    <xf numFmtId="168" fontId="43" fillId="0" borderId="0">
      <alignment vertical="top"/>
      <protection locked="0"/>
    </xf>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82" fillId="33" borderId="57"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38" fontId="67" fillId="5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173" fontId="104"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43" fontId="9"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9" fillId="0" borderId="0">
      <protection locked="0"/>
    </xf>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3" fillId="0" borderId="61" applyNumberFormat="0" applyFill="0" applyProtection="0">
      <alignment horizontal="left" vertical="top" wrapText="1"/>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58" fillId="0" borderId="0"/>
    <xf numFmtId="0" fontId="58"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lignment vertical="top"/>
      <protection locked="0"/>
    </xf>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9" fillId="0" borderId="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9" fillId="85"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9" fillId="0" borderId="0">
      <protection locked="0"/>
    </xf>
    <xf numFmtId="0" fontId="104" fillId="7"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9" fillId="86" borderId="0" applyNumberFormat="0" applyBorder="0" applyAlignment="0" applyProtection="0"/>
    <xf numFmtId="0" fontId="45" fillId="30" borderId="0" applyNumberFormat="0" applyBorder="0" applyAlignment="0" applyProtection="0"/>
    <xf numFmtId="0" fontId="49" fillId="8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69" borderId="63" applyNumberFormat="0" applyFont="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45"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9"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9" fillId="8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40" fontId="87"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104"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3" fontId="9" fillId="0" borderId="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40" fontId="42" fillId="0" borderId="0" applyFont="0" applyFill="0" applyBorder="0" applyAlignment="0" applyProtection="0"/>
    <xf numFmtId="0" fontId="9"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172" fontId="81" fillId="0" borderId="9">
      <alignment horizontal="right"/>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8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90" fillId="27" borderId="0">
      <alignment vertical="top"/>
      <protection locked="0"/>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43" fontId="104" fillId="0" borderId="0" applyFont="0" applyFill="0" applyBorder="0" applyAlignment="0" applyProtection="0"/>
    <xf numFmtId="0" fontId="49" fillId="88" borderId="0" applyNumberFormat="0" applyBorder="0" applyAlignment="0" applyProtection="0"/>
    <xf numFmtId="43" fontId="56" fillId="0" borderId="0" applyFont="0" applyFill="0" applyBorder="0" applyAlignment="0" applyProtection="0"/>
    <xf numFmtId="0" fontId="49" fillId="88" borderId="0" applyNumberFormat="0" applyBorder="0" applyAlignment="0" applyProtection="0"/>
    <xf numFmtId="43" fontId="43" fillId="0" borderId="0">
      <alignment vertical="top"/>
      <protection locked="0"/>
    </xf>
    <xf numFmtId="0" fontId="48" fillId="8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32" borderId="0" applyNumberFormat="0" applyBorder="0" applyAlignment="0" applyProtection="0"/>
    <xf numFmtId="0" fontId="62" fillId="72" borderId="0" applyNumberFormat="0" applyBorder="0" applyAlignment="0" applyProtection="0"/>
    <xf numFmtId="0" fontId="49" fillId="26" borderId="0" applyNumberFormat="0" applyBorder="0" applyAlignment="0" applyProtection="0"/>
    <xf numFmtId="0" fontId="49" fillId="21" borderId="0" applyNumberFormat="0" applyBorder="0" applyAlignment="0" applyProtection="0"/>
    <xf numFmtId="0" fontId="48" fillId="90" borderId="0" applyNumberFormat="0" applyBorder="0" applyAlignment="0" applyProtection="0"/>
    <xf numFmtId="0" fontId="49" fillId="71" borderId="0" applyNumberFormat="0" applyBorder="0" applyAlignment="0" applyProtection="0"/>
    <xf numFmtId="168" fontId="9" fillId="0" borderId="0" applyFont="0" applyFill="0" applyBorder="0" applyAlignment="0" applyProtection="0"/>
    <xf numFmtId="43" fontId="104" fillId="0" borderId="0" applyFont="0" applyFill="0" applyBorder="0" applyAlignment="0" applyProtection="0"/>
    <xf numFmtId="0" fontId="49" fillId="83" borderId="0" applyNumberFormat="0" applyBorder="0" applyAlignment="0" applyProtection="0"/>
    <xf numFmtId="0" fontId="49" fillId="71" borderId="0" applyNumberFormat="0" applyBorder="0" applyAlignment="0" applyProtection="0"/>
    <xf numFmtId="0" fontId="48" fillId="66"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49" fillId="23" borderId="0" applyNumberFormat="0" applyBorder="0" applyAlignment="0" applyProtection="0"/>
    <xf numFmtId="0" fontId="48" fillId="68" borderId="0" applyNumberFormat="0" applyBorder="0" applyAlignment="0" applyProtection="0"/>
    <xf numFmtId="0" fontId="48" fillId="91" borderId="0" applyNumberFormat="0" applyBorder="0" applyAlignment="0" applyProtection="0"/>
    <xf numFmtId="0" fontId="49" fillId="48" borderId="0" applyNumberFormat="0" applyBorder="0" applyAlignment="0" applyProtection="0"/>
    <xf numFmtId="0" fontId="49" fillId="52" borderId="0" applyNumberFormat="0" applyBorder="0" applyAlignment="0" applyProtection="0"/>
    <xf numFmtId="0" fontId="48" fillId="46"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8" fillId="51"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9" fillId="0" borderId="0"/>
    <xf numFmtId="0" fontId="62" fillId="50" borderId="0" applyNumberFormat="0" applyBorder="0" applyAlignment="0" applyProtection="0"/>
    <xf numFmtId="0" fontId="62" fillId="72" borderId="0" applyNumberFormat="0" applyBorder="0" applyAlignment="0" applyProtection="0"/>
    <xf numFmtId="0" fontId="91" fillId="27" borderId="0" applyNumberFormat="0" applyBorder="0" applyAlignment="0" applyProtection="0"/>
    <xf numFmtId="0" fontId="78" fillId="84" borderId="66" applyNumberFormat="0" applyAlignment="0" applyProtection="0"/>
    <xf numFmtId="0" fontId="78" fillId="76" borderId="66" applyNumberFormat="0" applyAlignment="0" applyProtection="0"/>
    <xf numFmtId="0" fontId="78" fillId="84" borderId="66" applyNumberFormat="0" applyAlignment="0" applyProtection="0"/>
    <xf numFmtId="0" fontId="71" fillId="17" borderId="52" applyNumberFormat="0" applyAlignment="0" applyProtection="0"/>
    <xf numFmtId="43" fontId="104" fillId="0" borderId="0" applyFont="0" applyFill="0" applyBorder="0" applyAlignment="0" applyProtection="0"/>
    <xf numFmtId="0" fontId="92" fillId="92" borderId="0" applyNumberFormat="0" applyBorder="0" applyAlignment="0" applyProtection="0"/>
    <xf numFmtId="43" fontId="104" fillId="0" borderId="0" applyFont="0" applyFill="0" applyBorder="0" applyAlignment="0" applyProtection="0"/>
    <xf numFmtId="177" fontId="58" fillId="0" borderId="0" applyFont="0" applyFill="0" applyBorder="0" applyAlignment="0" applyProtection="0"/>
    <xf numFmtId="43" fontId="45" fillId="0" borderId="0">
      <alignment vertical="top"/>
      <protection locked="0"/>
    </xf>
    <xf numFmtId="4" fontId="72" fillId="0" borderId="0" applyFont="0" applyFill="0" applyBorder="0" applyAlignment="0" applyProtection="0"/>
    <xf numFmtId="168" fontId="45" fillId="0" borderId="0">
      <alignment vertical="top"/>
      <protection locked="0"/>
    </xf>
    <xf numFmtId="43" fontId="47" fillId="0" borderId="0" applyFont="0" applyFill="0" applyBorder="0" applyAlignment="0" applyProtection="0"/>
    <xf numFmtId="43" fontId="104" fillId="0" borderId="0" applyFont="0" applyFill="0" applyBorder="0" applyAlignment="0" applyProtection="0"/>
    <xf numFmtId="0" fontId="88" fillId="43" borderId="0" applyNumberFormat="0" applyBorder="0" applyAlignment="0" applyProtection="0"/>
    <xf numFmtId="43" fontId="104" fillId="0" borderId="0" applyFont="0" applyFill="0" applyBorder="0" applyAlignment="0" applyProtection="0"/>
    <xf numFmtId="43" fontId="47"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04" fillId="0" borderId="0"/>
    <xf numFmtId="43" fontId="17"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177" fontId="58"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76" fontId="42" fillId="0" borderId="0">
      <alignment vertical="top"/>
      <protection locked="0"/>
    </xf>
    <xf numFmtId="40" fontId="42" fillId="0" borderId="0" applyFont="0" applyFill="0" applyBorder="0" applyAlignment="0" applyProtection="0"/>
    <xf numFmtId="176" fontId="42" fillId="0" borderId="0">
      <alignment vertical="top"/>
      <protection locked="0"/>
    </xf>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0" fontId="44" fillId="0" borderId="0"/>
    <xf numFmtId="40" fontId="42" fillId="0" borderId="0" applyFont="0" applyFill="0" applyBorder="0" applyAlignment="0" applyProtection="0"/>
    <xf numFmtId="0" fontId="104" fillId="0" borderId="0"/>
    <xf numFmtId="177" fontId="58" fillId="0" borderId="0" applyFont="0" applyFill="0" applyBorder="0" applyAlignment="0" applyProtection="0"/>
    <xf numFmtId="43" fontId="47" fillId="0" borderId="0" applyFont="0" applyFill="0" applyBorder="0" applyAlignment="0" applyProtection="0"/>
    <xf numFmtId="0" fontId="11" fillId="0" borderId="0"/>
    <xf numFmtId="43" fontId="9" fillId="0" borderId="0" applyFont="0" applyFill="0" applyBorder="0" applyAlignment="0" applyProtection="0"/>
    <xf numFmtId="168" fontId="44" fillId="0" borderId="0" applyFont="0" applyFill="0" applyBorder="0" applyAlignment="0" applyProtection="0"/>
    <xf numFmtId="0" fontId="9" fillId="0" borderId="0">
      <protection locked="0"/>
    </xf>
    <xf numFmtId="168" fontId="104" fillId="0" borderId="0" applyFont="0" applyFill="0" applyBorder="0" applyAlignment="0" applyProtection="0"/>
    <xf numFmtId="0" fontId="58" fillId="0" borderId="0"/>
    <xf numFmtId="43" fontId="9" fillId="0" borderId="0" applyFont="0" applyFill="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4" fontId="72" fillId="0" borderId="0" applyFont="0" applyFill="0" applyBorder="0" applyAlignment="0" applyProtection="0"/>
    <xf numFmtId="168" fontId="104" fillId="0" borderId="0" applyFont="0" applyFill="0" applyBorder="0" applyAlignment="0" applyProtection="0"/>
    <xf numFmtId="174" fontId="44" fillId="0" borderId="0"/>
    <xf numFmtId="168" fontId="104" fillId="0" borderId="0" applyFont="0" applyFill="0" applyBorder="0" applyAlignment="0" applyProtection="0"/>
    <xf numFmtId="0" fontId="9" fillId="0" borderId="0"/>
    <xf numFmtId="0" fontId="9" fillId="0" borderId="0"/>
    <xf numFmtId="168" fontId="44" fillId="0" borderId="0" applyFont="0" applyFill="0" applyBorder="0" applyAlignment="0" applyProtection="0"/>
    <xf numFmtId="172" fontId="58" fillId="0" borderId="0" applyFont="0" applyFill="0" applyBorder="0" applyAlignment="0" applyProtection="0"/>
    <xf numFmtId="182" fontId="58" fillId="0" borderId="0" applyFont="0" applyFill="0" applyBorder="0" applyAlignment="0" applyProtection="0"/>
    <xf numFmtId="40" fontId="42" fillId="0" borderId="0" applyFont="0" applyFill="0" applyBorder="0" applyAlignment="0" applyProtection="0"/>
    <xf numFmtId="43" fontId="9" fillId="0" borderId="0" applyFont="0" applyFill="0" applyBorder="0" applyAlignment="0" applyProtection="0"/>
    <xf numFmtId="172" fontId="58" fillId="0" borderId="0" applyFont="0" applyFill="0" applyBorder="0" applyAlignment="0" applyProtection="0"/>
    <xf numFmtId="40" fontId="42"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43" fillId="0" borderId="0">
      <alignment vertical="top"/>
      <protection locked="0"/>
    </xf>
    <xf numFmtId="183" fontId="9" fillId="0" borderId="0" applyFont="0" applyFill="0" applyBorder="0" applyAlignment="0" applyProtection="0"/>
    <xf numFmtId="43" fontId="9" fillId="0" borderId="0" applyFont="0" applyFill="0" applyBorder="0" applyAlignment="0" applyProtection="0"/>
    <xf numFmtId="168" fontId="9" fillId="0" borderId="0">
      <alignment vertical="top"/>
      <protection locked="0"/>
    </xf>
    <xf numFmtId="177"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168" fontId="44" fillId="0" borderId="0" applyFont="0" applyFill="0" applyBorder="0" applyAlignment="0" applyProtection="0"/>
    <xf numFmtId="40" fontId="42" fillId="0" borderId="0" applyFont="0" applyFill="0" applyBorder="0" applyAlignment="0" applyProtection="0"/>
    <xf numFmtId="0" fontId="46" fillId="0" borderId="0"/>
    <xf numFmtId="43" fontId="46" fillId="0" borderId="0" applyFont="0" applyFill="0" applyBorder="0" applyAlignment="0" applyProtection="0"/>
    <xf numFmtId="175" fontId="58" fillId="0" borderId="0"/>
    <xf numFmtId="40" fontId="42" fillId="0" borderId="0" applyFont="0" applyFill="0" applyBorder="0" applyAlignment="0" applyProtection="0"/>
    <xf numFmtId="183" fontId="9" fillId="0" borderId="0" applyFont="0" applyFill="0" applyBorder="0" applyAlignment="0" applyProtection="0"/>
    <xf numFmtId="174" fontId="44" fillId="0" borderId="0"/>
    <xf numFmtId="43" fontId="104" fillId="0" borderId="0" applyFont="0" applyFill="0" applyBorder="0" applyAlignment="0" applyProtection="0"/>
    <xf numFmtId="43" fontId="104"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168" fontId="9" fillId="0" borderId="0" applyFont="0" applyFill="0" applyBorder="0" applyAlignment="0" applyProtection="0"/>
    <xf numFmtId="43" fontId="46" fillId="0" borderId="0" applyFont="0" applyFill="0" applyBorder="0" applyAlignment="0" applyProtection="0"/>
    <xf numFmtId="0" fontId="104" fillId="0" borderId="0"/>
    <xf numFmtId="40" fontId="42" fillId="0" borderId="0" applyFont="0" applyFill="0" applyBorder="0" applyAlignment="0" applyProtection="0"/>
    <xf numFmtId="40" fontId="42" fillId="0" borderId="0" applyFont="0" applyFill="0" applyBorder="0" applyAlignment="0" applyProtection="0"/>
    <xf numFmtId="18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0" fontId="55" fillId="0" borderId="0"/>
    <xf numFmtId="43" fontId="104" fillId="0" borderId="0" applyFont="0" applyFill="0" applyBorder="0" applyAlignment="0" applyProtection="0"/>
    <xf numFmtId="168" fontId="9" fillId="0" borderId="0" applyFont="0" applyFill="0" applyBorder="0" applyAlignment="0" applyProtection="0"/>
    <xf numFmtId="43" fontId="47"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8" fontId="44" fillId="0" borderId="0" applyFont="0" applyFill="0" applyBorder="0" applyAlignment="0" applyProtection="0"/>
    <xf numFmtId="43" fontId="45" fillId="0" borderId="0" applyFont="0" applyFill="0" applyBorder="0" applyAlignment="0" applyProtection="0"/>
    <xf numFmtId="173" fontId="104" fillId="0" borderId="0" applyFont="0" applyFill="0" applyBorder="0" applyAlignment="0" applyProtection="0"/>
    <xf numFmtId="43" fontId="46" fillId="0" borderId="0" applyFont="0" applyFill="0" applyBorder="0" applyAlignment="0" applyProtection="0"/>
    <xf numFmtId="0" fontId="46" fillId="0" borderId="0"/>
    <xf numFmtId="43" fontId="104" fillId="0" borderId="0" applyFont="0" applyFill="0" applyBorder="0" applyAlignment="0" applyProtection="0"/>
    <xf numFmtId="0" fontId="46" fillId="0" borderId="0"/>
    <xf numFmtId="43" fontId="104"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0" fontId="104" fillId="0" borderId="0"/>
    <xf numFmtId="43" fontId="9" fillId="0" borderId="0" applyFont="0" applyFill="0" applyBorder="0" applyAlignment="0" applyProtection="0"/>
    <xf numFmtId="43" fontId="69" fillId="0" borderId="0" applyFont="0" applyFill="0" applyBorder="0" applyAlignment="0" applyProtection="0"/>
    <xf numFmtId="40" fontId="42"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6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104" fillId="0" borderId="0"/>
    <xf numFmtId="183" fontId="104" fillId="0" borderId="0" applyFont="0" applyFill="0" applyBorder="0" applyAlignment="0" applyProtection="0"/>
    <xf numFmtId="185" fontId="58" fillId="0" borderId="0"/>
    <xf numFmtId="43" fontId="104" fillId="0" borderId="0" applyFont="0" applyFill="0" applyBorder="0" applyAlignment="0" applyProtection="0"/>
    <xf numFmtId="0" fontId="74" fillId="0" borderId="0"/>
    <xf numFmtId="43" fontId="104"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0" fontId="1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2" fontId="14" fillId="0" borderId="0" applyFill="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39" borderId="0" applyNumberFormat="0" applyBorder="0" applyAlignment="0" applyProtection="0"/>
    <xf numFmtId="0" fontId="96" fillId="39" borderId="0">
      <alignment vertical="top"/>
      <protection locked="0"/>
    </xf>
    <xf numFmtId="0" fontId="68" fillId="0" borderId="65" applyNumberFormat="0" applyAlignment="0" applyProtection="0">
      <alignment horizontal="left" vertical="center"/>
    </xf>
    <xf numFmtId="0" fontId="68" fillId="0" borderId="11">
      <alignment horizontal="left" vertical="center"/>
    </xf>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9"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9" fillId="0" borderId="0">
      <protection locked="0"/>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104" fillId="0" borderId="0"/>
    <xf numFmtId="0" fontId="53" fillId="0" borderId="0" applyNumberFormat="0" applyFill="0" applyBorder="0" applyAlignment="0" applyProtection="0"/>
    <xf numFmtId="0" fontId="11" fillId="0" borderId="0"/>
    <xf numFmtId="0" fontId="104" fillId="0" borderId="0"/>
    <xf numFmtId="0" fontId="53" fillId="0" borderId="0" applyNumberFormat="0" applyFill="0" applyBorder="0" applyAlignment="0" applyProtection="0"/>
    <xf numFmtId="0" fontId="99" fillId="0" borderId="0" applyNumberFormat="0" applyFill="0" applyBorder="0" applyAlignment="0" applyProtection="0">
      <alignment vertical="top"/>
      <protection locked="0"/>
    </xf>
    <xf numFmtId="0" fontId="86" fillId="81" borderId="53" applyNumberFormat="0" applyAlignment="0" applyProtection="0"/>
    <xf numFmtId="179" fontId="14" fillId="0" borderId="16" applyFont="0" applyFill="0" applyBorder="0" applyAlignment="0" applyProtection="0">
      <alignment horizontal="center"/>
    </xf>
    <xf numFmtId="0" fontId="54" fillId="0" borderId="54" applyNumberFormat="0" applyFill="0" applyAlignment="0" applyProtection="0"/>
    <xf numFmtId="0" fontId="85" fillId="0" borderId="58" applyNumberFormat="0" applyFill="0" applyAlignment="0" applyProtection="0"/>
    <xf numFmtId="0" fontId="92" fillId="92" borderId="0" applyNumberFormat="0" applyBorder="0" applyAlignment="0" applyProtection="0"/>
    <xf numFmtId="0" fontId="92" fillId="93" borderId="0" applyNumberFormat="0" applyBorder="0" applyAlignment="0" applyProtection="0"/>
    <xf numFmtId="0" fontId="9" fillId="0" borderId="0"/>
    <xf numFmtId="0" fontId="9" fillId="0" borderId="0"/>
    <xf numFmtId="0" fontId="69" fillId="0" borderId="0"/>
    <xf numFmtId="0" fontId="59" fillId="0" borderId="0"/>
    <xf numFmtId="0" fontId="104" fillId="0" borderId="0"/>
    <xf numFmtId="0" fontId="104" fillId="0" borderId="0"/>
    <xf numFmtId="0" fontId="104" fillId="0" borderId="0"/>
    <xf numFmtId="0" fontId="104" fillId="0" borderId="0"/>
    <xf numFmtId="0" fontId="9" fillId="0" borderId="0">
      <protection locked="0"/>
    </xf>
    <xf numFmtId="0" fontId="58"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9" fillId="0" borderId="0"/>
    <xf numFmtId="0" fontId="9" fillId="0" borderId="0"/>
    <xf numFmtId="0" fontId="104" fillId="0" borderId="0"/>
    <xf numFmtId="0" fontId="104" fillId="0" borderId="0"/>
    <xf numFmtId="0" fontId="104" fillId="0" borderId="0"/>
    <xf numFmtId="0" fontId="9" fillId="0" borderId="0">
      <protection locked="0"/>
    </xf>
    <xf numFmtId="0" fontId="104" fillId="0" borderId="0"/>
    <xf numFmtId="0" fontId="104" fillId="0" borderId="0"/>
    <xf numFmtId="0" fontId="46" fillId="0" borderId="0"/>
    <xf numFmtId="0" fontId="104" fillId="0" borderId="0"/>
    <xf numFmtId="0" fontId="104" fillId="0" borderId="0"/>
    <xf numFmtId="0" fontId="9"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9" fillId="0" borderId="0"/>
    <xf numFmtId="0" fontId="67" fillId="0" borderId="0"/>
    <xf numFmtId="0" fontId="44" fillId="0" borderId="0"/>
    <xf numFmtId="0" fontId="9" fillId="0" borderId="0"/>
    <xf numFmtId="0" fontId="104"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104" fillId="0" borderId="0"/>
    <xf numFmtId="0" fontId="104" fillId="0" borderId="0"/>
    <xf numFmtId="0" fontId="9" fillId="0" borderId="0">
      <protection locked="0"/>
    </xf>
    <xf numFmtId="0" fontId="56" fillId="0" borderId="0"/>
    <xf numFmtId="0" fontId="104" fillId="0" borderId="0"/>
    <xf numFmtId="0" fontId="9" fillId="0" borderId="0"/>
    <xf numFmtId="0" fontId="9" fillId="0" borderId="0"/>
    <xf numFmtId="0" fontId="104" fillId="0" borderId="0"/>
    <xf numFmtId="0" fontId="9" fillId="0" borderId="0">
      <protection locked="0"/>
    </xf>
    <xf numFmtId="0" fontId="56"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6" fillId="0" borderId="0" applyNumberFormat="0" applyFill="0" applyBorder="0" applyAlignment="0" applyProtection="0"/>
    <xf numFmtId="0" fontId="9" fillId="0" borderId="0"/>
    <xf numFmtId="0" fontId="74" fillId="0" borderId="0"/>
    <xf numFmtId="0" fontId="104" fillId="0" borderId="0"/>
    <xf numFmtId="0" fontId="46" fillId="0" borderId="0"/>
    <xf numFmtId="0" fontId="55" fillId="0" borderId="0"/>
    <xf numFmtId="0" fontId="104" fillId="0" borderId="0"/>
    <xf numFmtId="0" fontId="55" fillId="0" borderId="0"/>
    <xf numFmtId="0" fontId="104" fillId="0" borderId="0"/>
    <xf numFmtId="0" fontId="9" fillId="0" borderId="0"/>
    <xf numFmtId="0" fontId="46" fillId="0" borderId="0"/>
    <xf numFmtId="0" fontId="67" fillId="0" borderId="0"/>
    <xf numFmtId="0" fontId="104" fillId="0" borderId="0"/>
    <xf numFmtId="0" fontId="9" fillId="0" borderId="0">
      <protection locked="0"/>
    </xf>
    <xf numFmtId="0" fontId="58" fillId="0" borderId="0"/>
    <xf numFmtId="0" fontId="58"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104" fillId="0" borderId="0"/>
    <xf numFmtId="0" fontId="9" fillId="0" borderId="0"/>
    <xf numFmtId="0" fontId="9" fillId="0" borderId="0"/>
    <xf numFmtId="0" fontId="9" fillId="0" borderId="0">
      <protection locked="0"/>
    </xf>
    <xf numFmtId="0" fontId="104" fillId="0" borderId="0"/>
    <xf numFmtId="0" fontId="104" fillId="0" borderId="0"/>
    <xf numFmtId="0" fontId="9" fillId="0" borderId="0"/>
    <xf numFmtId="0" fontId="9" fillId="0" borderId="0"/>
    <xf numFmtId="0" fontId="11" fillId="0" borderId="0"/>
    <xf numFmtId="0" fontId="75" fillId="0" borderId="0">
      <alignment vertical="center"/>
    </xf>
    <xf numFmtId="0" fontId="11" fillId="0" borderId="0"/>
    <xf numFmtId="0" fontId="75" fillId="0" borderId="0">
      <alignment vertical="center"/>
    </xf>
    <xf numFmtId="0" fontId="75" fillId="0" borderId="0">
      <alignment vertical="center"/>
    </xf>
    <xf numFmtId="0" fontId="104" fillId="0" borderId="0"/>
    <xf numFmtId="0" fontId="75" fillId="0" borderId="0">
      <alignment vertical="center"/>
    </xf>
    <xf numFmtId="0" fontId="104" fillId="0" borderId="0"/>
    <xf numFmtId="0" fontId="75" fillId="0" borderId="0">
      <alignment vertical="center"/>
    </xf>
    <xf numFmtId="0" fontId="58" fillId="0" borderId="0"/>
    <xf numFmtId="0" fontId="58" fillId="0" borderId="0"/>
    <xf numFmtId="0" fontId="9" fillId="0" borderId="0"/>
    <xf numFmtId="0" fontId="9" fillId="0" borderId="0"/>
    <xf numFmtId="0" fontId="104" fillId="0" borderId="0"/>
    <xf numFmtId="0" fontId="104" fillId="0" borderId="0"/>
    <xf numFmtId="9" fontId="14" fillId="0" borderId="0" applyFont="0" applyFill="0" applyBorder="0" applyAlignment="0" applyProtection="0"/>
    <xf numFmtId="0" fontId="55" fillId="0" borderId="0"/>
    <xf numFmtId="0" fontId="104" fillId="0" borderId="0"/>
    <xf numFmtId="0" fontId="104" fillId="0" borderId="0"/>
    <xf numFmtId="0" fontId="104" fillId="0" borderId="0"/>
    <xf numFmtId="0" fontId="104" fillId="0" borderId="0"/>
    <xf numFmtId="0" fontId="58" fillId="0" borderId="0"/>
    <xf numFmtId="0" fontId="58" fillId="0" borderId="0"/>
    <xf numFmtId="0" fontId="9" fillId="0" borderId="0"/>
    <xf numFmtId="0" fontId="9" fillId="0" borderId="0"/>
    <xf numFmtId="0" fontId="104" fillId="0" borderId="0"/>
    <xf numFmtId="0" fontId="104" fillId="0" borderId="0"/>
    <xf numFmtId="0" fontId="58" fillId="0" borderId="0"/>
    <xf numFmtId="0" fontId="58" fillId="0" borderId="0"/>
    <xf numFmtId="0" fontId="104" fillId="0" borderId="0"/>
    <xf numFmtId="0" fontId="9"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55" fillId="0" borderId="0"/>
    <xf numFmtId="0" fontId="46" fillId="0" borderId="0"/>
    <xf numFmtId="0" fontId="104" fillId="0" borderId="0"/>
    <xf numFmtId="0" fontId="46" fillId="0" borderId="0"/>
    <xf numFmtId="0" fontId="55" fillId="0" borderId="0"/>
    <xf numFmtId="0" fontId="104" fillId="0" borderId="0"/>
    <xf numFmtId="0" fontId="9" fillId="0" borderId="0"/>
    <xf numFmtId="0" fontId="58" fillId="0" borderId="0"/>
    <xf numFmtId="0" fontId="104" fillId="0" borderId="0"/>
    <xf numFmtId="0" fontId="104" fillId="0" borderId="0"/>
    <xf numFmtId="0" fontId="9" fillId="0" borderId="0"/>
    <xf numFmtId="0" fontId="58" fillId="0" borderId="0"/>
    <xf numFmtId="0" fontId="104" fillId="0" borderId="0"/>
    <xf numFmtId="0" fontId="104" fillId="0" borderId="0"/>
    <xf numFmtId="0" fontId="75" fillId="0" borderId="0">
      <alignment vertical="center"/>
    </xf>
    <xf numFmtId="0" fontId="9" fillId="0" borderId="0"/>
    <xf numFmtId="0" fontId="104" fillId="0" borderId="0"/>
    <xf numFmtId="0" fontId="104" fillId="0" borderId="0"/>
    <xf numFmtId="0" fontId="104" fillId="0" borderId="0"/>
    <xf numFmtId="0" fontId="9" fillId="0" borderId="0"/>
    <xf numFmtId="0" fontId="104" fillId="0" borderId="0"/>
    <xf numFmtId="0" fontId="104" fillId="0" borderId="0"/>
    <xf numFmtId="0" fontId="46" fillId="0" borderId="0"/>
    <xf numFmtId="0" fontId="9" fillId="0" borderId="0"/>
    <xf numFmtId="0" fontId="104" fillId="0" borderId="0"/>
    <xf numFmtId="0" fontId="104" fillId="0" borderId="0"/>
    <xf numFmtId="0" fontId="55"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4"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55" fillId="0" borderId="0"/>
    <xf numFmtId="0" fontId="104" fillId="0" borderId="0"/>
    <xf numFmtId="0" fontId="73" fillId="28" borderId="62" applyNumberFormat="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0" fontId="6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9" fillId="0" borderId="0"/>
    <xf numFmtId="0" fontId="46" fillId="0" borderId="0"/>
    <xf numFmtId="0" fontId="46" fillId="0" borderId="0"/>
    <xf numFmtId="0" fontId="46" fillId="0" borderId="0"/>
    <xf numFmtId="0" fontId="46" fillId="0" borderId="0"/>
    <xf numFmtId="0" fontId="104" fillId="0" borderId="0"/>
    <xf numFmtId="0" fontId="46" fillId="0" borderId="0"/>
    <xf numFmtId="0" fontId="9" fillId="0" borderId="0"/>
    <xf numFmtId="0" fontId="104" fillId="0" borderId="0"/>
    <xf numFmtId="0" fontId="9" fillId="0" borderId="0"/>
    <xf numFmtId="0" fontId="104" fillId="0" borderId="0"/>
    <xf numFmtId="0" fontId="46" fillId="0" borderId="0"/>
    <xf numFmtId="0" fontId="69" fillId="0" borderId="0"/>
    <xf numFmtId="0" fontId="46" fillId="0" borderId="0"/>
    <xf numFmtId="0" fontId="104" fillId="0" borderId="0"/>
    <xf numFmtId="0" fontId="9" fillId="0" borderId="0">
      <protection locked="0"/>
    </xf>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9" fillId="0" borderId="0">
      <protection locked="0"/>
    </xf>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69" borderId="63"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9" fillId="94" borderId="63" applyNumberForma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6" fillId="69" borderId="63"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73" fillId="59" borderId="62" applyNumberFormat="0" applyAlignment="0" applyProtection="0"/>
    <xf numFmtId="0" fontId="73" fillId="59" borderId="62" applyNumberFormat="0" applyAlignment="0" applyProtection="0"/>
    <xf numFmtId="0" fontId="89" fillId="33" borderId="55" applyNumberFormat="0" applyAlignment="0" applyProtection="0"/>
    <xf numFmtId="1" fontId="60" fillId="0" borderId="12" applyFill="0" applyProtection="0">
      <alignment horizontal="center" vertical="top" wrapText="1"/>
    </xf>
    <xf numFmtId="10" fontId="9" fillId="0" borderId="0" applyFont="0" applyFill="0" applyBorder="0" applyAlignment="0" applyProtection="0"/>
    <xf numFmtId="9" fontId="9"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43" fillId="0" borderId="0">
      <alignment vertical="top"/>
      <protection locked="0"/>
    </xf>
    <xf numFmtId="9" fontId="43" fillId="0" borderId="0">
      <alignment vertical="top"/>
      <protection locked="0"/>
    </xf>
    <xf numFmtId="9" fontId="43" fillId="0" borderId="0">
      <alignment vertical="top"/>
      <protection locked="0"/>
    </xf>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6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5" fillId="0" borderId="0"/>
    <xf numFmtId="0" fontId="9" fillId="0" borderId="0"/>
    <xf numFmtId="0" fontId="100" fillId="0" borderId="0" applyNumberFormat="0" applyFill="0" applyBorder="0" applyAlignment="0" applyProtection="0"/>
    <xf numFmtId="0" fontId="100" fillId="0" borderId="0" applyNumberFormat="0" applyFill="0" applyBorder="0" applyAlignment="0" applyProtection="0"/>
    <xf numFmtId="0" fontId="79" fillId="0" borderId="0" applyNumberFormat="0" applyFill="0" applyBorder="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22" fillId="0" borderId="59"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9" fillId="0" borderId="0"/>
    <xf numFmtId="0" fontId="14" fillId="0" borderId="0"/>
    <xf numFmtId="0" fontId="45" fillId="25" borderId="0" applyNumberFormat="0" applyBorder="0" applyAlignment="0" applyProtection="0"/>
    <xf numFmtId="0" fontId="107"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alignment vertical="top"/>
    </xf>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9" fontId="4" fillId="0" borderId="0" applyFont="0" applyFill="0" applyBorder="0" applyAlignment="0" applyProtection="0"/>
    <xf numFmtId="0" fontId="9" fillId="0" borderId="0"/>
    <xf numFmtId="168"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72"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78" fillId="98" borderId="66" applyNumberFormat="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207" fontId="9" fillId="0" borderId="0"/>
    <xf numFmtId="0" fontId="9" fillId="0" borderId="0"/>
    <xf numFmtId="168" fontId="9" fillId="0" borderId="0" applyFont="0" applyFill="0" applyBorder="0" applyAlignment="0" applyProtection="0"/>
    <xf numFmtId="208"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18" borderId="0" applyNumberFormat="0" applyBorder="0" applyAlignment="0" applyProtection="0"/>
    <xf numFmtId="9" fontId="9" fillId="0" borderId="0" applyFont="0" applyFill="0" applyBorder="0" applyAlignment="0" applyProtection="0"/>
    <xf numFmtId="0" fontId="14" fillId="0" borderId="0"/>
    <xf numFmtId="0" fontId="14" fillId="0" borderId="0"/>
    <xf numFmtId="0" fontId="112" fillId="23" borderId="0" applyNumberFormat="0" applyBorder="0" applyAlignment="0" applyProtection="0"/>
    <xf numFmtId="0" fontId="9" fillId="0" borderId="0">
      <alignment vertical="top"/>
    </xf>
    <xf numFmtId="0" fontId="9" fillId="0" borderId="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 fillId="0" borderId="0"/>
    <xf numFmtId="0" fontId="49" fillId="69" borderId="0" applyNumberFormat="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72"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09" fillId="69"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213" fontId="58" fillId="0" borderId="0"/>
    <xf numFmtId="178" fontId="58"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0" fontId="72"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168" fontId="58"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172" fontId="12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72" fillId="0" borderId="0"/>
    <xf numFmtId="0" fontId="46" fillId="0" borderId="0">
      <alignment vertical="top"/>
    </xf>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217" fontId="111" fillId="0" borderId="0" applyFont="0" applyFill="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applyNumberFormat="0" applyFill="0" applyBorder="0" applyAlignment="0" applyProtection="0"/>
    <xf numFmtId="0" fontId="78" fillId="84" borderId="66" applyNumberFormat="0" applyAlignment="0" applyProtection="0"/>
    <xf numFmtId="0" fontId="9" fillId="0" borderId="0"/>
    <xf numFmtId="184"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18" borderId="0" applyNumberFormat="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184" fontId="45" fillId="79"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26" fillId="0" borderId="0" applyNumberFormat="0" applyFill="0" applyBorder="0" applyAlignment="0" applyProtection="0">
      <alignment vertical="top"/>
      <protection locked="0"/>
    </xf>
    <xf numFmtId="0" fontId="14" fillId="0" borderId="0"/>
    <xf numFmtId="0" fontId="14" fillId="0" borderId="0"/>
    <xf numFmtId="0" fontId="58"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7" fontId="9" fillId="0" borderId="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15" fillId="0" borderId="0">
      <protection locked="0"/>
    </xf>
    <xf numFmtId="0" fontId="9" fillId="0" borderId="0"/>
    <xf numFmtId="0" fontId="45" fillId="79"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184"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72"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80" fontId="126"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180" fontId="118" fillId="0" borderId="0"/>
    <xf numFmtId="0" fontId="45" fillId="72" borderId="0" applyNumberFormat="0" applyBorder="0" applyAlignment="0" applyProtection="0"/>
    <xf numFmtId="184" fontId="9" fillId="0" borderId="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 fontId="128" fillId="95"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42" fontId="9" fillId="0" borderId="0" applyFont="0" applyFill="0" applyBorder="0" applyAlignment="0" applyProtection="0"/>
    <xf numFmtId="200" fontId="44" fillId="0" borderId="0" applyFill="0"/>
    <xf numFmtId="206" fontId="58"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58" fillId="0" borderId="0"/>
    <xf numFmtId="187" fontId="58"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58" fillId="0" borderId="0"/>
    <xf numFmtId="187" fontId="58" fillId="0" borderId="0"/>
    <xf numFmtId="0" fontId="14" fillId="0" borderId="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 fillId="0" borderId="0"/>
    <xf numFmtId="0" fontId="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196" fontId="106" fillId="0" borderId="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58"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229" fontId="17" fillId="0" borderId="0" applyFill="0" applyBorder="0" applyAlignment="0" applyProtection="0">
      <alignment horizontal="right"/>
    </xf>
    <xf numFmtId="0" fontId="4" fillId="0" borderId="0"/>
    <xf numFmtId="43" fontId="9" fillId="0" borderId="0" applyFont="0" applyFill="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72"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72" fillId="0" borderId="0"/>
    <xf numFmtId="0" fontId="45" fillId="31"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02"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0" borderId="0" applyNumberFormat="0" applyFont="0" applyFill="0" applyBorder="0" applyAlignment="0" applyProtection="0"/>
    <xf numFmtId="0" fontId="109" fillId="69" borderId="0" applyNumberFormat="0" applyBorder="0" applyAlignment="0" applyProtection="0"/>
    <xf numFmtId="0" fontId="9" fillId="0" borderId="0"/>
    <xf numFmtId="168" fontId="4" fillId="0" borderId="0" applyFont="0" applyFill="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9" fillId="0" borderId="0"/>
    <xf numFmtId="0" fontId="49" fillId="62"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207"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184" fontId="45" fillId="31" borderId="0" applyNumberFormat="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9" fontId="67" fillId="0" borderId="0" applyFont="0" applyFill="0" applyBorder="0" applyAlignment="0" applyProtection="0"/>
    <xf numFmtId="0" fontId="14" fillId="0" borderId="0"/>
    <xf numFmtId="0" fontId="45" fillId="29" borderId="0" applyNumberFormat="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207" fontId="9" fillId="0" borderId="0"/>
    <xf numFmtId="43" fontId="117" fillId="0" borderId="0" applyFont="0" applyFill="0" applyBorder="0" applyAlignment="0" applyProtection="0"/>
    <xf numFmtId="43" fontId="46" fillId="0" borderId="0" applyFont="0" applyFill="0" applyBorder="0" applyAlignment="0" applyProtection="0">
      <alignment vertical="top"/>
    </xf>
    <xf numFmtId="0" fontId="45" fillId="31" borderId="0" applyNumberFormat="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207" fontId="9" fillId="0" borderId="0"/>
    <xf numFmtId="43" fontId="117" fillId="0" borderId="0" applyFont="0" applyFill="0" applyBorder="0" applyAlignment="0" applyProtection="0"/>
    <xf numFmtId="9" fontId="58" fillId="0" borderId="0" applyFont="0" applyFill="0" applyBorder="0" applyAlignment="0" applyProtection="0"/>
    <xf numFmtId="168" fontId="45" fillId="0" borderId="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72"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6" fillId="67"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9" fontId="58" fillId="0" borderId="0" applyFont="0" applyFill="0" applyBorder="0" applyAlignment="0" applyProtection="0"/>
    <xf numFmtId="0" fontId="46" fillId="67" borderId="0" applyNumberFormat="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6" fillId="0" borderId="0" applyNumberFormat="0" applyFill="0" applyBorder="0" applyAlignment="0" applyProtection="0"/>
    <xf numFmtId="39" fontId="44" fillId="0" borderId="0"/>
    <xf numFmtId="0" fontId="45" fillId="30"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45" fillId="101" borderId="0" applyNumberFormat="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2" fontId="9" fillId="0" borderId="0" applyFont="0" applyFill="0" applyBorder="0" applyAlignment="0" applyProtection="0"/>
    <xf numFmtId="0" fontId="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12" fillId="106" borderId="0" applyNumberFormat="0" applyBorder="0" applyAlignment="0" applyProtection="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6" fillId="69" borderId="63" applyNumberFormat="0" applyFont="0" applyAlignment="0" applyProtection="0"/>
    <xf numFmtId="0" fontId="45"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14" fillId="0" borderId="0"/>
    <xf numFmtId="0" fontId="4" fillId="5" borderId="0" applyNumberFormat="0" applyBorder="0" applyAlignment="0" applyProtection="0"/>
    <xf numFmtId="0" fontId="9" fillId="0" borderId="0"/>
    <xf numFmtId="42" fontId="9"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72" fontId="4" fillId="0" borderId="0" applyFont="0" applyFill="0" applyBorder="0" applyAlignment="0" applyProtection="0"/>
    <xf numFmtId="0" fontId="14" fillId="0" borderId="0"/>
    <xf numFmtId="0" fontId="45" fillId="18"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4" fillId="0" borderId="0"/>
    <xf numFmtId="184" fontId="4" fillId="0" borderId="0"/>
    <xf numFmtId="0" fontId="9" fillId="0" borderId="0"/>
    <xf numFmtId="0" fontId="58"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211" fontId="9" fillId="0" borderId="0" applyFont="0" applyFill="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92" borderId="0" applyNumberFormat="0" applyFont="0" applyAlignment="0" applyProtection="0"/>
    <xf numFmtId="0" fontId="45" fillId="18"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20" fillId="0" borderId="0" applyNumberFormat="0" applyFill="0" applyBorder="0" applyProtection="0">
      <alignment horizontal="left"/>
    </xf>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9" fontId="106" fillId="0" borderId="0" applyFill="0" applyBorder="0" applyAlignment="0" applyProtection="0"/>
    <xf numFmtId="211"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226"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9" fillId="96"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58" fillId="0" borderId="0"/>
    <xf numFmtId="226" fontId="9" fillId="0" borderId="0" applyFont="0" applyFill="0" applyBorder="0" applyAlignment="0" applyProtection="0"/>
    <xf numFmtId="0" fontId="9" fillId="0" borderId="0"/>
    <xf numFmtId="0" fontId="9" fillId="0" borderId="0"/>
    <xf numFmtId="231" fontId="106" fillId="0" borderId="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58" fillId="0" borderId="0"/>
    <xf numFmtId="0" fontId="45" fillId="67"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9" fillId="96"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4" fontId="9" fillId="0" borderId="0"/>
    <xf numFmtId="0" fontId="9" fillId="0" borderId="0"/>
    <xf numFmtId="0" fontId="9" fillId="0" borderId="0" applyNumberFormat="0" applyFill="0" applyBorder="0" applyAlignment="0" applyProtection="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54"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72" fillId="0" borderId="0"/>
    <xf numFmtId="180" fontId="55"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4" fillId="0" borderId="0"/>
    <xf numFmtId="0" fontId="45" fillId="72" borderId="0" applyNumberFormat="0" applyBorder="0" applyAlignment="0" applyProtection="0"/>
    <xf numFmtId="0" fontId="45" fillId="29" borderId="0" applyNumberFormat="0" applyBorder="0" applyAlignment="0" applyProtection="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168" fontId="9" fillId="0" borderId="0" applyFont="0" applyFill="0" applyBorder="0" applyAlignment="0" applyProtection="0"/>
    <xf numFmtId="207" fontId="9" fillId="0" borderId="0"/>
    <xf numFmtId="0" fontId="45" fillId="25" borderId="0" applyNumberFormat="0" applyBorder="0" applyAlignment="0" applyProtection="0"/>
    <xf numFmtId="0" fontId="45" fillId="25" borderId="0" applyNumberFormat="0" applyBorder="0" applyAlignment="0" applyProtection="0"/>
    <xf numFmtId="207" fontId="9" fillId="0" borderId="0"/>
    <xf numFmtId="168"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168" fontId="9" fillId="0" borderId="0" applyFont="0" applyFill="0" applyBorder="0" applyAlignment="0" applyProtection="0"/>
    <xf numFmtId="0" fontId="45" fillId="72"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178" fontId="65" fillId="0" borderId="0"/>
    <xf numFmtId="0" fontId="45" fillId="72" borderId="0" applyNumberFormat="0" applyBorder="0" applyAlignment="0" applyProtection="0"/>
    <xf numFmtId="0" fontId="9" fillId="0" borderId="0"/>
    <xf numFmtId="0" fontId="9" fillId="0" borderId="0"/>
    <xf numFmtId="184" fontId="109" fillId="67" borderId="0" applyNumberFormat="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97" fontId="9" fillId="0" borderId="0"/>
    <xf numFmtId="0" fontId="14" fillId="0" borderId="0"/>
    <xf numFmtId="0" fontId="14" fillId="0" borderId="0"/>
    <xf numFmtId="0" fontId="9" fillId="0" borderId="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9" fontId="9" fillId="0" borderId="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43"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9" fontId="9" fillId="0" borderId="0"/>
    <xf numFmtId="42" fontId="45" fillId="0" borderId="0" applyFont="0" applyFill="0" applyBorder="0" applyAlignment="0" applyProtection="0"/>
    <xf numFmtId="0" fontId="49" fillId="69"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94" fontId="111" fillId="0" borderId="0" applyFont="0" applyFill="0" applyBorder="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84" fontId="125" fillId="0" borderId="16">
      <protection hidden="1"/>
    </xf>
    <xf numFmtId="9" fontId="9" fillId="0" borderId="0"/>
    <xf numFmtId="0" fontId="6" fillId="0" borderId="0" applyNumberFormat="0" applyFill="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9"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26" fillId="0" borderId="0" applyNumberFormat="0" applyFill="0" applyBorder="0" applyAlignment="0" applyProtection="0">
      <alignment vertical="top"/>
      <protection locked="0"/>
    </xf>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9" fontId="9" fillId="0" borderId="0"/>
    <xf numFmtId="194" fontId="17" fillId="0" borderId="0" applyFont="0" applyFill="0" applyBorder="0" applyAlignment="0" applyProtection="0"/>
    <xf numFmtId="0" fontId="45" fillId="67"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49" fillId="6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69" fontId="4" fillId="0" borderId="0" applyFont="0" applyFill="0" applyBorder="0" applyAlignment="0" applyProtection="0"/>
    <xf numFmtId="0" fontId="9" fillId="0" borderId="0"/>
    <xf numFmtId="0" fontId="9" fillId="0" borderId="0" applyNumberFormat="0" applyFill="0" applyBorder="0" applyAlignment="0" applyProtection="0"/>
    <xf numFmtId="194"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9"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55" fillId="0" borderId="0" applyNumberFormat="0" applyFont="0" applyFill="0" applyBorder="0" applyAlignment="0" applyProtection="0"/>
    <xf numFmtId="0" fontId="108" fillId="95" borderId="12">
      <alignment horizontal="right" vertical="center"/>
    </xf>
    <xf numFmtId="0" fontId="9" fillId="0" borderId="0"/>
    <xf numFmtId="171" fontId="158" fillId="0" borderId="0" applyFont="0" applyFill="0" applyBorder="0" applyAlignment="0" applyProtection="0"/>
    <xf numFmtId="0" fontId="14" fillId="0" borderId="0"/>
    <xf numFmtId="44" fontId="4" fillId="0" borderId="0" applyFont="0" applyFill="0" applyBorder="0" applyAlignment="0" applyProtection="0"/>
    <xf numFmtId="0" fontId="4" fillId="0" borderId="0"/>
    <xf numFmtId="184" fontId="130" fillId="0" borderId="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4" fillId="0" borderId="0"/>
    <xf numFmtId="184" fontId="130" fillId="0" borderId="0"/>
    <xf numFmtId="0" fontId="9" fillId="0" borderId="0" applyNumberFormat="0" applyFill="0" applyBorder="0" applyAlignment="0" applyProtection="0"/>
    <xf numFmtId="0" fontId="14" fillId="0" borderId="0"/>
    <xf numFmtId="0" fontId="45" fillId="31"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130" fillId="0" borderId="76" applyProtection="0"/>
    <xf numFmtId="0" fontId="9" fillId="0" borderId="0">
      <alignment vertical="top"/>
    </xf>
    <xf numFmtId="0" fontId="45" fillId="18"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4" fontId="161" fillId="0" borderId="0" applyNumberFormat="0" applyFill="0" applyBorder="0" applyAlignment="0" applyProtection="0">
      <alignment vertical="top"/>
      <protection locked="0"/>
    </xf>
    <xf numFmtId="168" fontId="9" fillId="0" borderId="0" applyFont="0" applyFill="0" applyBorder="0" applyAlignment="0" applyProtection="0"/>
    <xf numFmtId="196" fontId="106" fillId="0" borderId="0" applyFill="0" applyBorder="0" applyAlignment="0" applyProtection="0"/>
    <xf numFmtId="2" fontId="130" fillId="0" borderId="0" applyProtection="0"/>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45" fillId="59"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4" fontId="130" fillId="0" borderId="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14" fillId="0" borderId="0"/>
    <xf numFmtId="184" fontId="145" fillId="0" borderId="0" applyProtection="0"/>
    <xf numFmtId="0" fontId="14" fillId="0" borderId="0"/>
    <xf numFmtId="0" fontId="14" fillId="0" borderId="0"/>
    <xf numFmtId="0" fontId="45" fillId="67"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144" fillId="0" borderId="0" applyProtection="0"/>
    <xf numFmtId="0" fontId="14" fillId="0" borderId="0"/>
    <xf numFmtId="0" fontId="14" fillId="0" borderId="0"/>
    <xf numFmtId="0" fontId="45" fillId="67" borderId="0" applyNumberFormat="0" applyBorder="0" applyAlignment="0" applyProtection="0"/>
    <xf numFmtId="0" fontId="9"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4" fillId="4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184" fontId="130" fillId="0" borderId="0"/>
    <xf numFmtId="0" fontId="14" fillId="0" borderId="0"/>
    <xf numFmtId="0" fontId="14" fillId="0" borderId="0"/>
    <xf numFmtId="173" fontId="158" fillId="0" borderId="0" applyFont="0" applyFill="0" applyBorder="0" applyAlignment="0" applyProtection="0"/>
    <xf numFmtId="0" fontId="9" fillId="0" borderId="0"/>
    <xf numFmtId="0" fontId="9" fillId="0" borderId="0"/>
    <xf numFmtId="0" fontId="17"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17" fontId="162" fillId="0" borderId="0">
      <alignment horizontal="center"/>
    </xf>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221" fontId="9"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221" fontId="9" fillId="0" borderId="0" applyFont="0" applyFill="0" applyBorder="0" applyAlignment="0" applyProtection="0"/>
    <xf numFmtId="0" fontId="4" fillId="0" borderId="0"/>
    <xf numFmtId="0" fontId="9" fillId="0" borderId="0"/>
    <xf numFmtId="0" fontId="14" fillId="0" borderId="0"/>
    <xf numFmtId="0" fontId="14" fillId="0" borderId="0"/>
    <xf numFmtId="221" fontId="9" fillId="0" borderId="0" applyFon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221"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221" fontId="9" fillId="0" borderId="0" applyFont="0" applyFill="0" applyBorder="0" applyAlignment="0" applyProtection="0"/>
    <xf numFmtId="0" fontId="9" fillId="0" borderId="0"/>
    <xf numFmtId="217" fontId="111" fillId="0" borderId="0" applyFont="0" applyFill="0" applyBorder="0" applyAlignment="0" applyProtection="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14" fillId="0" borderId="0"/>
    <xf numFmtId="0" fontId="14" fillId="0" borderId="0"/>
    <xf numFmtId="0" fontId="45" fillId="31" borderId="0" applyNumberFormat="0" applyBorder="0" applyAlignment="0" applyProtection="0"/>
    <xf numFmtId="221"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203" fontId="9" fillId="0" borderId="0"/>
    <xf numFmtId="0" fontId="9" fillId="0" borderId="0"/>
    <xf numFmtId="0" fontId="9" fillId="0" borderId="0"/>
    <xf numFmtId="226" fontId="9" fillId="0" borderId="0" applyFont="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226"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217" fontId="111" fillId="0" borderId="0" applyFont="0" applyFill="0" applyBorder="0" applyAlignment="0" applyProtection="0"/>
    <xf numFmtId="0" fontId="14" fillId="0" borderId="0"/>
    <xf numFmtId="0" fontId="4" fillId="0" borderId="0"/>
    <xf numFmtId="226"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226" fontId="9" fillId="0" borderId="0" applyFont="0" applyFill="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109" fillId="95"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72"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4" fillId="0" borderId="0">
      <alignment vertical="center"/>
    </xf>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14" fillId="0" borderId="0"/>
    <xf numFmtId="180" fontId="164" fillId="80" borderId="12">
      <alignment horizontal="center" vertical="center"/>
    </xf>
    <xf numFmtId="0" fontId="14" fillId="0" borderId="0"/>
    <xf numFmtId="0" fontId="49" fillId="6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43"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43" fontId="4" fillId="0" borderId="0" applyFont="0" applyFill="0" applyBorder="0" applyAlignment="0" applyProtection="0"/>
    <xf numFmtId="0" fontId="45" fillId="67"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4" fontId="156" fillId="95" borderId="71" applyNumberFormat="0" applyProtection="0">
      <alignment vertical="center"/>
    </xf>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9" fillId="0" borderId="0">
      <alignment vertical="top"/>
    </xf>
    <xf numFmtId="0" fontId="14" fillId="0" borderId="0"/>
    <xf numFmtId="0" fontId="9" fillId="0" borderId="0" applyNumberForma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14" fillId="0" borderId="0"/>
    <xf numFmtId="180" fontId="9" fillId="0" borderId="0"/>
    <xf numFmtId="0" fontId="9" fillId="0" borderId="0"/>
    <xf numFmtId="0" fontId="14" fillId="0" borderId="0"/>
    <xf numFmtId="0" fontId="14" fillId="0" borderId="0"/>
    <xf numFmtId="0" fontId="9" fillId="0" borderId="0"/>
    <xf numFmtId="0" fontId="9" fillId="0" borderId="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45" fillId="92"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 fillId="7" borderId="0" applyNumberFormat="0" applyBorder="0" applyAlignment="0" applyProtection="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6"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9" fillId="0" borderId="0"/>
    <xf numFmtId="0" fontId="9" fillId="0" borderId="0">
      <alignment vertical="top"/>
    </xf>
    <xf numFmtId="0" fontId="9" fillId="0" borderId="0" applyNumberFormat="0" applyFill="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 fillId="36" borderId="0" applyNumberFormat="0" applyBorder="0" applyAlignment="0" applyProtection="0"/>
    <xf numFmtId="0" fontId="14" fillId="0" borderId="0"/>
    <xf numFmtId="0" fontId="45" fillId="18"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72" fillId="0" borderId="0"/>
    <xf numFmtId="0" fontId="14"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72"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4" fontId="44" fillId="0" borderId="0" applyProtection="0">
      <alignment vertical="center"/>
    </xf>
    <xf numFmtId="0" fontId="9" fillId="0" borderId="0"/>
    <xf numFmtId="0" fontId="9" fillId="0" borderId="0"/>
    <xf numFmtId="0" fontId="9"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211" fontId="9" fillId="0" borderId="0" applyFont="0" applyFill="0" applyBorder="0" applyAlignment="0" applyProtection="0"/>
    <xf numFmtId="182" fontId="108" fillId="95" borderId="12">
      <alignment horizontal="right" vertical="center" indent="1"/>
    </xf>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 fontId="108" fillId="95" borderId="12">
      <alignment horizontal="right" vertical="center" indent="1"/>
    </xf>
    <xf numFmtId="0" fontId="9" fillId="0" borderId="0"/>
    <xf numFmtId="0" fontId="14" fillId="0" borderId="0"/>
    <xf numFmtId="0" fontId="14" fillId="0" borderId="0"/>
    <xf numFmtId="0" fontId="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230" fontId="108" fillId="95" borderId="12">
      <alignment horizontal="right" vertical="center" indent="1"/>
    </xf>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79" borderId="0" applyNumberFormat="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9" fillId="0" borderId="0"/>
    <xf numFmtId="184" fontId="109" fillId="6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222" fontId="115" fillId="0" borderId="0">
      <protection locked="0"/>
    </xf>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 fontId="155" fillId="0" borderId="0" applyNumberFormat="0" applyFill="0" applyBorder="0" applyAlignment="0" applyProtection="0">
      <alignment horizontal="center" vertical="top"/>
    </xf>
    <xf numFmtId="0" fontId="14" fillId="0" borderId="0"/>
    <xf numFmtId="227"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224" fontId="17"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0" fontId="9"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08" fillId="95" borderId="12">
      <alignment horizontal="right" vertical="center"/>
    </xf>
    <xf numFmtId="42" fontId="45" fillId="0" borderId="0" applyFont="0" applyFill="0" applyBorder="0" applyAlignment="0" applyProtection="0"/>
    <xf numFmtId="0" fontId="9" fillId="0" borderId="0"/>
    <xf numFmtId="0" fontId="9" fillId="0" borderId="0">
      <alignment vertical="top"/>
    </xf>
    <xf numFmtId="0" fontId="9" fillId="0" borderId="0"/>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126" fillId="0" borderId="0" applyNumberFormat="0" applyFill="0" applyBorder="0" applyAlignment="0" applyProtection="0">
      <alignment vertical="top"/>
      <protection locked="0"/>
    </xf>
    <xf numFmtId="0" fontId="9" fillId="0" borderId="0"/>
    <xf numFmtId="0" fontId="4" fillId="45"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137" fillId="0" borderId="0" applyNumberFormat="0" applyFill="0" applyBorder="0" applyAlignment="0" applyProtection="0"/>
    <xf numFmtId="0" fontId="9" fillId="0" borderId="0"/>
    <xf numFmtId="0" fontId="9" fillId="0" borderId="0"/>
    <xf numFmtId="184" fontId="9" fillId="0" borderId="0"/>
    <xf numFmtId="0" fontId="14" fillId="0" borderId="0"/>
    <xf numFmtId="0" fontId="14" fillId="0" borderId="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2" fillId="97" borderId="0" applyNumberFormat="0" applyBorder="0" applyAlignment="0" applyProtection="0"/>
    <xf numFmtId="0" fontId="45" fillId="72" borderId="0" applyNumberFormat="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7"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31" borderId="0" applyNumberFormat="0" applyBorder="0" applyAlignment="0" applyProtection="0"/>
    <xf numFmtId="178" fontId="65" fillId="0" borderId="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9"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13" fillId="0" borderId="0" applyNumberFormat="0" applyFill="0" applyBorder="0" applyAlignment="0" applyProtection="0">
      <alignment vertical="top"/>
      <protection locked="0"/>
    </xf>
    <xf numFmtId="0" fontId="4" fillId="0" borderId="0"/>
    <xf numFmtId="0" fontId="49" fillId="96" borderId="0" applyNumberFormat="0" applyBorder="0" applyAlignment="0" applyProtection="0"/>
    <xf numFmtId="0" fontId="14" fillId="0" borderId="0"/>
    <xf numFmtId="0" fontId="45" fillId="21" borderId="0" applyNumberFormat="0" applyBorder="0" applyAlignment="0" applyProtection="0"/>
    <xf numFmtId="0" fontId="172" fillId="59" borderId="62" applyNumberFormat="0" applyAlignment="0" applyProtection="0"/>
    <xf numFmtId="0" fontId="14" fillId="0" borderId="0"/>
    <xf numFmtId="0" fontId="14" fillId="0" borderId="0"/>
    <xf numFmtId="184" fontId="45" fillId="80"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180" fontId="113" fillId="0" borderId="0" applyNumberFormat="0" applyFill="0" applyBorder="0" applyAlignment="0" applyProtection="0">
      <alignment vertical="top"/>
      <protection locked="0"/>
    </xf>
    <xf numFmtId="0" fontId="4" fillId="0" borderId="0"/>
    <xf numFmtId="0" fontId="45" fillId="18"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184" fontId="45" fillId="80" borderId="0" applyNumberFormat="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72" borderId="0" applyNumberFormat="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 fontId="157" fillId="103" borderId="7" applyNumberFormat="0" applyBorder="0" applyAlignment="0">
      <alignment horizontal="center" vertical="top" wrapText="1"/>
      <protection hidden="1"/>
    </xf>
    <xf numFmtId="0" fontId="9"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9" fillId="0" borderId="0"/>
    <xf numFmtId="0" fontId="45" fillId="69" borderId="0" applyNumberFormat="0" applyBorder="0" applyAlignment="0" applyProtection="0"/>
    <xf numFmtId="0" fontId="9" fillId="0" borderId="0"/>
    <xf numFmtId="0" fontId="14" fillId="0" borderId="0"/>
    <xf numFmtId="0" fontId="14" fillId="0" borderId="0"/>
    <xf numFmtId="0" fontId="4" fillId="0" borderId="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41"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9" fillId="96"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applyNumberFormat="0" applyFill="0" applyBorder="0" applyAlignment="0" applyProtection="0"/>
    <xf numFmtId="0" fontId="9" fillId="0" borderId="0"/>
    <xf numFmtId="0" fontId="124" fillId="80" borderId="53" applyNumberFormat="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72"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72" fillId="0" borderId="0"/>
    <xf numFmtId="0" fontId="9" fillId="0" borderId="0"/>
    <xf numFmtId="0" fontId="9" fillId="0" borderId="0"/>
    <xf numFmtId="0" fontId="72" fillId="0" borderId="0"/>
    <xf numFmtId="0" fontId="9" fillId="0" borderId="0"/>
    <xf numFmtId="0" fontId="6" fillId="0" borderId="0" applyNumberFormat="0" applyFill="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4"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0" fontId="49" fillId="109" borderId="0" applyNumberFormat="0" applyBorder="0" applyAlignment="0" applyProtection="0"/>
    <xf numFmtId="168" fontId="45" fillId="0" borderId="0" applyFont="0" applyFill="0" applyBorder="0" applyAlignment="0" applyProtection="0"/>
    <xf numFmtId="22" fontId="9" fillId="0" borderId="0" applyFont="0" applyFill="0" applyBorder="0" applyAlignment="0" applyProtection="0">
      <alignment wrapText="1"/>
    </xf>
    <xf numFmtId="0" fontId="72"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11"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168" fontId="45" fillId="0" borderId="0" applyFont="0" applyFill="0" applyBorder="0" applyAlignment="0" applyProtection="0"/>
    <xf numFmtId="0" fontId="14" fillId="0" borderId="0"/>
    <xf numFmtId="0" fontId="72"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9" fillId="69"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72" fillId="0" borderId="0"/>
    <xf numFmtId="0" fontId="4"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19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210"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lignment vertical="top"/>
    </xf>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alignment vertical="top"/>
    </xf>
    <xf numFmtId="0" fontId="14" fillId="0" borderId="0"/>
    <xf numFmtId="0" fontId="9" fillId="0" borderId="0"/>
    <xf numFmtId="0" fontId="9" fillId="0" borderId="0"/>
    <xf numFmtId="0" fontId="9" fillId="0" borderId="0">
      <alignment vertical="top"/>
    </xf>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0"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98" fontId="9" fillId="0" borderId="0" applyFont="0" applyFill="0" applyBorder="0" applyAlignment="0" applyProtection="0"/>
    <xf numFmtId="217" fontId="17"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14" fillId="0" borderId="0"/>
    <xf numFmtId="194" fontId="111"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0" fontId="14" fillId="0" borderId="0"/>
    <xf numFmtId="0" fontId="72"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68"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148" fillId="0" borderId="16" applyNumberFormat="0" applyFill="0" applyBorder="0" applyAlignment="0" applyProtection="0">
      <protection hidden="1"/>
    </xf>
    <xf numFmtId="0" fontId="45" fillId="11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alignment vertical="top"/>
    </xf>
    <xf numFmtId="0" fontId="9" fillId="0" borderId="0"/>
    <xf numFmtId="0" fontId="9" fillId="0" borderId="0"/>
    <xf numFmtId="0" fontId="9" fillId="0" borderId="0"/>
    <xf numFmtId="0" fontId="4" fillId="0" borderId="0"/>
    <xf numFmtId="198" fontId="9" fillId="0" borderId="0" applyFont="0" applyFill="0" applyBorder="0" applyAlignment="0" applyProtection="0"/>
    <xf numFmtId="0" fontId="9" fillId="0" borderId="0">
      <alignment vertical="top"/>
    </xf>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230"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192"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80" fontId="161" fillId="0" borderId="0" applyNumberFormat="0" applyFill="0" applyBorder="0" applyAlignment="0" applyProtection="0">
      <alignment vertical="top"/>
      <protection locked="0"/>
    </xf>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211"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211" fontId="9"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2" fontId="9" fillId="0" borderId="0" applyFont="0" applyFill="0" applyBorder="0" applyAlignment="0" applyProtection="0"/>
    <xf numFmtId="0" fontId="9" fillId="0" borderId="0" applyNumberFormat="0" applyFill="0" applyBorder="0" applyAlignment="0" applyProtection="0"/>
    <xf numFmtId="0" fontId="46" fillId="31" borderId="0" applyNumberFormat="0" applyBorder="0" applyAlignment="0" applyProtection="0"/>
    <xf numFmtId="0" fontId="9" fillId="0" borderId="0" applyNumberFormat="0" applyFill="0" applyBorder="0" applyAlignment="0" applyProtection="0"/>
    <xf numFmtId="227"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227" fontId="9" fillId="0" borderId="0" applyFont="0" applyFill="0" applyBorder="0" applyAlignment="0" applyProtection="0"/>
    <xf numFmtId="168" fontId="45"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27" fontId="9" fillId="0" borderId="0" applyFon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6" fillId="21" borderId="0" applyNumberFormat="0" applyBorder="0" applyAlignment="0" applyProtection="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78" fillId="0" borderId="0" applyNumberFormat="0" applyFill="0" applyBorder="0" applyProtection="0">
      <alignment horizontal="centerContinuous"/>
    </xf>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45" fillId="31" borderId="0" applyNumberFormat="0" applyBorder="0" applyAlignment="0" applyProtection="0"/>
    <xf numFmtId="182" fontId="9"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9" fillId="0" borderId="0"/>
    <xf numFmtId="0" fontId="4" fillId="0" borderId="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 fillId="0" borderId="0"/>
    <xf numFmtId="0" fontId="14" fillId="0" borderId="0"/>
    <xf numFmtId="0" fontId="9" fillId="0" borderId="0"/>
    <xf numFmtId="0" fontId="45" fillId="80"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45" fillId="18"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6" fillId="18"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37"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9" fillId="56" borderId="0" applyNumberFormat="0" applyBorder="0" applyAlignment="0" applyProtection="0"/>
    <xf numFmtId="0" fontId="9" fillId="0" borderId="0"/>
    <xf numFmtId="0" fontId="14" fillId="0" borderId="0"/>
    <xf numFmtId="0" fontId="137" fillId="0" borderId="0" applyNumberForma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9" fillId="86" borderId="0" applyNumberFormat="0" applyBorder="0" applyAlignment="0" applyProtection="0"/>
    <xf numFmtId="0" fontId="45" fillId="67"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37"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92" borderId="0" applyNumberFormat="0" applyFont="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1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92" borderId="0" applyNumberFormat="0" applyFont="0" applyAlignment="0" applyProtection="0"/>
    <xf numFmtId="184" fontId="45" fillId="72"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9" fillId="92" borderId="0" applyNumberFormat="0" applyBorder="0" applyAlignment="0" applyProtection="0"/>
    <xf numFmtId="0" fontId="9" fillId="92" borderId="0" applyNumberFormat="0" applyFon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184" fontId="130" fillId="0" borderId="76"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41" fontId="111"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168" fontId="58"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51" fillId="107" borderId="71" applyNumberFormat="0" applyProtection="0">
      <alignment horizontal="left" vertical="center" indent="1"/>
    </xf>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applyNumberFormat="0" applyFill="0" applyBorder="0" applyAlignment="0" applyProtection="0"/>
    <xf numFmtId="184" fontId="49" fillId="23" borderId="0" applyNumberFormat="0" applyBorder="0" applyAlignment="0" applyProtection="0"/>
    <xf numFmtId="208" fontId="9"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86" fillId="80" borderId="53" applyNumberFormat="0" applyAlignment="0" applyProtection="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56" borderId="0" applyNumberFormat="0" applyBorder="0" applyAlignment="0" applyProtection="0"/>
    <xf numFmtId="217" fontId="106" fillId="0" borderId="0" applyFill="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7" fillId="0" borderId="0"/>
    <xf numFmtId="0" fontId="49" fillId="80" borderId="0" applyNumberFormat="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53" fillId="0" borderId="0" applyNumberFormat="0" applyFill="0" applyBorder="0" applyAlignment="0" applyProtection="0">
      <alignment vertical="top"/>
      <protection locked="0"/>
    </xf>
    <xf numFmtId="0" fontId="9" fillId="0" borderId="0" applyNumberFormat="0" applyFill="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6" fillId="18" borderId="0" applyNumberFormat="0" applyBorder="0" applyAlignment="0" applyProtection="0"/>
    <xf numFmtId="0" fontId="14"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4" fontId="46"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68" fontId="58" fillId="0" borderId="0" applyFont="0" applyFill="0" applyBorder="0" applyAlignment="0" applyProtection="0"/>
    <xf numFmtId="43" fontId="1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178"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9" fillId="80" borderId="0" applyNumberFormat="0" applyBorder="0" applyAlignment="0" applyProtection="0"/>
    <xf numFmtId="0" fontId="168"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6"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217" fontId="111" fillId="0" borderId="0" applyFont="0" applyFill="0" applyBorder="0" applyAlignment="0" applyProtection="0"/>
    <xf numFmtId="0" fontId="4" fillId="4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67" borderId="0" applyNumberFormat="0" applyBorder="0" applyAlignment="0" applyProtection="0"/>
    <xf numFmtId="0" fontId="9" fillId="0" borderId="0"/>
    <xf numFmtId="217" fontId="111" fillId="0" borderId="0" applyFont="0" applyFill="0" applyBorder="0" applyAlignment="0" applyProtection="0"/>
    <xf numFmtId="0" fontId="45" fillId="29"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45" fillId="7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58"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14" fillId="0" borderId="0"/>
    <xf numFmtId="184" fontId="152"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52"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180" fontId="118" fillId="0" borderId="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113" fillId="0" borderId="0" applyNumberFormat="0" applyFill="0" applyBorder="0" applyAlignment="0" applyProtection="0">
      <alignment vertical="top"/>
      <protection locked="0"/>
    </xf>
    <xf numFmtId="168" fontId="45" fillId="0" borderId="0" applyFont="0" applyFill="0" applyBorder="0" applyAlignment="0" applyProtection="0"/>
    <xf numFmtId="0" fontId="45" fillId="18" borderId="0" applyNumberFormat="0" applyBorder="0" applyAlignment="0" applyProtection="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38" fillId="84" borderId="66" applyNumberFormat="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161" fillId="0" borderId="0" applyNumberFormat="0" applyFill="0" applyBorder="0" applyAlignment="0" applyProtection="0">
      <alignment vertical="top"/>
      <protection locked="0"/>
    </xf>
    <xf numFmtId="0" fontId="9"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9" fillId="0" borderId="0"/>
    <xf numFmtId="208" fontId="9" fillId="0" borderId="0" applyFont="0" applyFill="0" applyBorder="0" applyAlignment="0" applyProtection="0"/>
    <xf numFmtId="0" fontId="9" fillId="0" borderId="0"/>
    <xf numFmtId="0" fontId="4" fillId="0" borderId="0"/>
    <xf numFmtId="208" fontId="9" fillId="0" borderId="0" applyFont="0" applyFill="0" applyBorder="0" applyAlignment="0" applyProtection="0"/>
    <xf numFmtId="208" fontId="9" fillId="0" borderId="0" applyFont="0" applyFill="0" applyBorder="0" applyAlignment="0" applyProtection="0"/>
    <xf numFmtId="0" fontId="45" fillId="2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208" fontId="9" fillId="0" borderId="0" applyFont="0" applyFill="0" applyBorder="0" applyAlignment="0" applyProtection="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9" fillId="0" borderId="0"/>
    <xf numFmtId="201" fontId="9" fillId="0" borderId="0" applyFont="0" applyFill="0" applyBorder="0" applyProtection="0">
      <alignment horizontal="right"/>
    </xf>
    <xf numFmtId="201" fontId="9" fillId="0" borderId="0" applyFont="0" applyFill="0" applyBorder="0" applyProtection="0">
      <alignment horizontal="right"/>
    </xf>
    <xf numFmtId="0" fontId="9" fillId="0" borderId="0"/>
    <xf numFmtId="0" fontId="4" fillId="0" borderId="0"/>
    <xf numFmtId="201" fontId="9" fillId="0" borderId="0" applyFont="0" applyFill="0" applyBorder="0" applyProtection="0">
      <alignment horizontal="right"/>
    </xf>
    <xf numFmtId="0" fontId="14" fillId="0" borderId="0"/>
    <xf numFmtId="43" fontId="9" fillId="0" borderId="0" applyFont="0" applyFill="0" applyBorder="0" applyAlignment="0" applyProtection="0"/>
    <xf numFmtId="0" fontId="4" fillId="0" borderId="0"/>
    <xf numFmtId="201" fontId="9" fillId="0" borderId="0" applyFont="0" applyFill="0" applyBorder="0" applyProtection="0">
      <alignment horizontal="right"/>
    </xf>
    <xf numFmtId="0" fontId="14" fillId="0" borderId="0"/>
    <xf numFmtId="201" fontId="9" fillId="0" borderId="0" applyFont="0" applyFill="0" applyBorder="0" applyProtection="0">
      <alignment horizontal="right"/>
    </xf>
    <xf numFmtId="0" fontId="49" fillId="21" borderId="0" applyNumberFormat="0" applyBorder="0" applyAlignment="0" applyProtection="0"/>
    <xf numFmtId="0" fontId="9" fillId="0" borderId="0"/>
    <xf numFmtId="0" fontId="9" fillId="0" borderId="0"/>
    <xf numFmtId="0" fontId="9" fillId="0" borderId="0"/>
    <xf numFmtId="0" fontId="14" fillId="0" borderId="0"/>
    <xf numFmtId="0" fontId="45" fillId="69" borderId="63" applyNumberFormat="0" applyFont="0" applyAlignment="0" applyProtection="0"/>
    <xf numFmtId="0" fontId="49" fillId="80" borderId="0" applyNumberFormat="0" applyBorder="0" applyAlignment="0" applyProtection="0"/>
    <xf numFmtId="0" fontId="14" fillId="0" borderId="0"/>
    <xf numFmtId="201" fontId="9" fillId="0" borderId="0" applyFont="0" applyFill="0" applyBorder="0" applyProtection="0">
      <alignment horizontal="right"/>
    </xf>
    <xf numFmtId="0" fontId="9" fillId="0" borderId="0" applyNumberForma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184" fontId="14" fillId="0" borderId="0"/>
    <xf numFmtId="184" fontId="14"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 fillId="4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38" fontId="181" fillId="0" borderId="0" applyFill="0" applyBorder="0" applyAlignment="0">
      <protection locked="0"/>
    </xf>
    <xf numFmtId="0" fontId="14" fillId="0" borderId="0"/>
    <xf numFmtId="0" fontId="45" fillId="1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180" fontId="81" fillId="0" borderId="0" applyNumberFormat="0" applyFont="0" applyFill="0" applyBorder="0" applyAlignment="0" applyProtection="0">
      <alignment horizontal="left" vertical="top"/>
    </xf>
    <xf numFmtId="0" fontId="6" fillId="0" borderId="0" applyNumberForma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4" fontId="17"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72"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5" fontId="4" fillId="0" borderId="0" applyFon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80"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18" borderId="0" applyNumberFormat="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118" fillId="0" borderId="0"/>
    <xf numFmtId="0" fontId="9" fillId="0" borderId="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xf numFmtId="0" fontId="14" fillId="0" borderId="0"/>
    <xf numFmtId="0" fontId="9" fillId="0" borderId="0" applyNumberForma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9" fillId="0" borderId="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0" fontId="9" fillId="0" borderId="0"/>
    <xf numFmtId="0" fontId="45" fillId="56" borderId="0" applyNumberFormat="0" applyBorder="0" applyAlignment="0" applyProtection="0"/>
    <xf numFmtId="0" fontId="45" fillId="56" borderId="0" applyNumberFormat="0" applyBorder="0" applyAlignment="0" applyProtection="0"/>
    <xf numFmtId="0" fontId="182" fillId="0" borderId="80" applyNumberFormat="0" applyFill="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20" fillId="0" borderId="81" applyNumberFormat="0" applyFill="0" applyProtection="0">
      <alignment horizontal="center"/>
    </xf>
    <xf numFmtId="0" fontId="45" fillId="0" borderId="0" applyNumberFormat="0" applyFont="0" applyFill="0" applyBorder="0" applyAlignment="0" applyProtection="0"/>
    <xf numFmtId="180" fontId="81" fillId="0" borderId="0" applyNumberFormat="0" applyFont="0" applyFill="0" applyBorder="0" applyAlignment="0" applyProtection="0"/>
    <xf numFmtId="0" fontId="45" fillId="18" borderId="0" applyNumberFormat="0" applyBorder="0" applyAlignment="0" applyProtection="0"/>
    <xf numFmtId="0" fontId="9" fillId="0" borderId="0"/>
    <xf numFmtId="0" fontId="14" fillId="0" borderId="0"/>
    <xf numFmtId="0" fontId="9" fillId="0" borderId="0"/>
    <xf numFmtId="0" fontId="14" fillId="0" borderId="0"/>
    <xf numFmtId="184" fontId="9" fillId="0" borderId="0"/>
    <xf numFmtId="0" fontId="9" fillId="0" borderId="0"/>
    <xf numFmtId="0" fontId="9" fillId="0" borderId="0"/>
    <xf numFmtId="0" fontId="14" fillId="0" borderId="0"/>
    <xf numFmtId="0" fontId="9" fillId="0" borderId="0"/>
    <xf numFmtId="184"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180" fontId="9" fillId="0" borderId="0"/>
    <xf numFmtId="0" fontId="81" fillId="0" borderId="0" applyNumberFormat="0" applyFont="0" applyFill="0" applyBorder="0" applyAlignment="0" applyProtection="0">
      <alignment vertical="top"/>
    </xf>
    <xf numFmtId="0" fontId="49" fillId="96"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217" fontId="111" fillId="0" borderId="0" applyFont="0" applyFill="0" applyBorder="0" applyAlignment="0" applyProtection="0"/>
    <xf numFmtId="0" fontId="45" fillId="110" borderId="0" applyNumberFormat="0" applyBorder="0" applyAlignment="0" applyProtection="0"/>
    <xf numFmtId="0" fontId="14" fillId="0" borderId="0"/>
    <xf numFmtId="0" fontId="45" fillId="31" borderId="0" applyNumberFormat="0" applyBorder="0" applyAlignment="0" applyProtection="0"/>
    <xf numFmtId="0" fontId="45" fillId="29" borderId="0" applyNumberFormat="0" applyBorder="0" applyAlignment="0" applyProtection="0"/>
    <xf numFmtId="217" fontId="17" fillId="0" borderId="0" applyFont="0" applyFill="0" applyBorder="0" applyAlignment="0" applyProtection="0"/>
    <xf numFmtId="0" fontId="9" fillId="0" borderId="0"/>
    <xf numFmtId="0" fontId="9" fillId="0" borderId="0"/>
    <xf numFmtId="0" fontId="9" fillId="0" borderId="0"/>
    <xf numFmtId="238" fontId="166" fillId="0" borderId="0"/>
    <xf numFmtId="0" fontId="14" fillId="0" borderId="0"/>
    <xf numFmtId="0" fontId="14" fillId="0" borderId="0"/>
    <xf numFmtId="194" fontId="111"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94" fontId="17" fillId="0" borderId="0" applyFon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94" fontId="111" fillId="0" borderId="0" applyFon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194" fontId="111"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14" fillId="0" borderId="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6" fillId="80"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45" fillId="18" borderId="0" applyNumberFormat="0" applyBorder="0" applyAlignment="0" applyProtection="0"/>
    <xf numFmtId="0" fontId="9" fillId="0" borderId="0"/>
    <xf numFmtId="0" fontId="45" fillId="18" borderId="0" applyNumberFormat="0" applyBorder="0" applyAlignment="0" applyProtection="0"/>
    <xf numFmtId="0" fontId="9" fillId="0" borderId="0"/>
    <xf numFmtId="0" fontId="4" fillId="42"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72" borderId="0" applyNumberFormat="0" applyBorder="0" applyAlignment="0" applyProtection="0"/>
    <xf numFmtId="0" fontId="14" fillId="0" borderId="0"/>
    <xf numFmtId="0" fontId="45" fillId="18"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9" fillId="71" borderId="0" applyNumberFormat="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 fillId="45"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41"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16" fillId="11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180" fontId="116" fillId="115" borderId="0" applyNumberFormat="0" applyBorder="0" applyAlignment="0" applyProtection="0"/>
    <xf numFmtId="0" fontId="45" fillId="18"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09"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96" fontId="106" fillId="0" borderId="0" applyFill="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45" fillId="31"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9" fillId="9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56"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9" fillId="96" borderId="0" applyNumberFormat="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184"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9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11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 fillId="4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0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9" fillId="9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09" fillId="56"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9" fillId="9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180" fontId="81" fillId="0" borderId="0" applyNumberFormat="0" applyFont="0" applyFill="0" applyBorder="0" applyAlignment="0" applyProtection="0">
      <alignment vertical="top"/>
    </xf>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30" fillId="0" borderId="76"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0" fontId="130" fillId="0" borderId="76" applyProtection="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9" fillId="71" borderId="0" applyNumberFormat="0" applyBorder="0" applyAlignment="0" applyProtection="0"/>
    <xf numFmtId="0" fontId="9" fillId="0" borderId="0"/>
    <xf numFmtId="184" fontId="109"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184" fontId="112" fillId="2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12" fillId="2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183"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213" fontId="58" fillId="0" borderId="0"/>
    <xf numFmtId="0" fontId="9" fillId="0" borderId="0"/>
    <xf numFmtId="0" fontId="9" fillId="0" borderId="0"/>
    <xf numFmtId="224" fontId="17" fillId="0" borderId="0" applyFont="0" applyFill="0" applyBorder="0" applyAlignment="0" applyProtection="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180" fontId="53" fillId="0" borderId="0" applyNumberFormat="0" applyFill="0" applyBorder="0" applyAlignment="0" applyProtection="0"/>
    <xf numFmtId="0" fontId="14" fillId="0" borderId="0"/>
    <xf numFmtId="0" fontId="14" fillId="0" borderId="0"/>
    <xf numFmtId="0" fontId="49" fillId="8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98" fillId="0" borderId="70" applyNumberFormat="0" applyFill="0" applyAlignment="0" applyProtection="0"/>
    <xf numFmtId="0" fontId="9"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9" fillId="0" borderId="0"/>
    <xf numFmtId="184" fontId="66" fillId="0" borderId="69" applyNumberFormat="0" applyFill="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68" fontId="45" fillId="0" borderId="0" applyFont="0" applyFill="0" applyBorder="0" applyAlignment="0" applyProtection="0"/>
    <xf numFmtId="0" fontId="109" fillId="29"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184" fontId="9" fillId="0" borderId="0"/>
    <xf numFmtId="0" fontId="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45" fillId="25" borderId="0" applyNumberFormat="0" applyBorder="0" applyAlignment="0" applyProtection="0"/>
    <xf numFmtId="168" fontId="9"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5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84" fontId="45" fillId="56" borderId="0" applyNumberFormat="0" applyBorder="0" applyAlignment="0" applyProtection="0"/>
    <xf numFmtId="0" fontId="14" fillId="0" borderId="0"/>
    <xf numFmtId="0" fontId="14" fillId="0" borderId="0"/>
    <xf numFmtId="0" fontId="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49" fillId="56"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84" fontId="109" fillId="95" borderId="0" applyNumberFormat="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95" fontId="4" fillId="0" borderId="0" applyFont="0" applyFill="0" applyBorder="0" applyAlignment="0" applyProtection="0"/>
    <xf numFmtId="0" fontId="14" fillId="0" borderId="0"/>
    <xf numFmtId="178" fontId="58" fillId="0" borderId="0"/>
    <xf numFmtId="0" fontId="14" fillId="0" borderId="0"/>
    <xf numFmtId="0" fontId="14"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02" fontId="9" fillId="0" borderId="0">
      <protection locked="0"/>
    </xf>
    <xf numFmtId="0" fontId="9" fillId="0" borderId="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14" fillId="0" borderId="0"/>
    <xf numFmtId="0" fontId="45" fillId="25" borderId="0" applyNumberFormat="0" applyBorder="0" applyAlignment="0" applyProtection="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9" fillId="25"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 fillId="0" borderId="0"/>
    <xf numFmtId="0" fontId="4" fillId="49"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184"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applyFont="0" applyFill="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6" fillId="0" borderId="0" applyNumberFormat="0" applyFill="0" applyBorder="0" applyAlignment="0" applyProtection="0"/>
    <xf numFmtId="184" fontId="45" fillId="29" borderId="0" applyNumberFormat="0" applyBorder="0" applyAlignment="0" applyProtection="0"/>
    <xf numFmtId="0" fontId="9" fillId="0" borderId="0"/>
    <xf numFmtId="0" fontId="9" fillId="0" borderId="0"/>
    <xf numFmtId="0" fontId="45" fillId="72" borderId="0" applyNumberFormat="0" applyBorder="0" applyAlignment="0" applyProtection="0"/>
    <xf numFmtId="170" fontId="58" fillId="0" borderId="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14" fillId="0" borderId="0"/>
    <xf numFmtId="180" fontId="146"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14" fillId="0" borderId="0"/>
    <xf numFmtId="0" fontId="14" fillId="0" borderId="0"/>
    <xf numFmtId="0" fontId="45" fillId="67" borderId="0" applyNumberFormat="0" applyBorder="0" applyAlignment="0" applyProtection="0"/>
    <xf numFmtId="3" fontId="9" fillId="0" borderId="0" applyFill="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46" fillId="72" borderId="0" applyNumberFormat="0" applyBorder="0" applyAlignment="0" applyProtection="0"/>
    <xf numFmtId="0" fontId="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45" fillId="72"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46"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6" fillId="72" borderId="0" applyNumberFormat="0" applyBorder="0" applyAlignment="0" applyProtection="0"/>
    <xf numFmtId="223" fontId="46" fillId="0" borderId="0" applyFont="0" applyFill="0" applyBorder="0" applyAlignment="0" applyProtection="0">
      <alignment vertical="top"/>
    </xf>
    <xf numFmtId="0" fontId="9" fillId="0" borderId="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72" borderId="0" applyNumberFormat="0" applyBorder="0" applyAlignment="0" applyProtection="0"/>
    <xf numFmtId="0" fontId="45" fillId="114"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09" fillId="72" borderId="0" applyNumberFormat="0" applyBorder="0" applyAlignment="0" applyProtection="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84" fontId="109" fillId="92"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109" fillId="92"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9"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110"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56" borderId="0" applyNumberFormat="0" applyBorder="0" applyAlignment="0" applyProtection="0"/>
    <xf numFmtId="0" fontId="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9" fillId="21" borderId="0" applyNumberFormat="0" applyBorder="0" applyAlignment="0" applyProtection="0"/>
    <xf numFmtId="42" fontId="9" fillId="0" borderId="0" applyFont="0" applyFill="0" applyBorder="0" applyAlignment="0" applyProtection="0"/>
    <xf numFmtId="168" fontId="4" fillId="0" borderId="0" applyFont="0" applyFill="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4"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6"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14" fillId="0" borderId="0"/>
    <xf numFmtId="0" fontId="9" fillId="0" borderId="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09" fillId="92" borderId="0" applyNumberFormat="0" applyBorder="0" applyAlignment="0" applyProtection="0"/>
    <xf numFmtId="0" fontId="14" fillId="0" borderId="0"/>
    <xf numFmtId="0" fontId="14" fillId="0" borderId="0"/>
    <xf numFmtId="0" fontId="9" fillId="0" borderId="0"/>
    <xf numFmtId="0" fontId="14" fillId="0" borderId="0"/>
    <xf numFmtId="0" fontId="49" fillId="1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14" fillId="0" borderId="0"/>
    <xf numFmtId="0" fontId="14"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9"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184" fontId="109"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9" fillId="0" borderId="0"/>
    <xf numFmtId="0" fontId="109" fillId="72"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 fillId="0" borderId="0"/>
    <xf numFmtId="0" fontId="49" fillId="80"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67" borderId="0" applyNumberFormat="0" applyBorder="0" applyAlignment="0" applyProtection="0"/>
    <xf numFmtId="212" fontId="106" fillId="0" borderId="0" applyFill="0" applyBorder="0" applyAlignment="0" applyProtection="0"/>
    <xf numFmtId="0" fontId="9" fillId="100" borderId="75"/>
    <xf numFmtId="0" fontId="45" fillId="0" borderId="0" applyNumberFormat="0" applyFont="0" applyFill="0" applyBorder="0" applyAlignment="0" applyProtection="0"/>
    <xf numFmtId="0" fontId="14" fillId="0" borderId="0"/>
    <xf numFmtId="0" fontId="14" fillId="0" borderId="0"/>
    <xf numFmtId="0" fontId="4" fillId="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80" fontId="9" fillId="95" borderId="61"/>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5" fontId="135"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9" fillId="0" borderId="0"/>
    <xf numFmtId="0" fontId="9" fillId="0" borderId="0"/>
    <xf numFmtId="184" fontId="109" fillId="72"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21" borderId="0" applyNumberFormat="0" applyBorder="0" applyAlignment="0" applyProtection="0"/>
    <xf numFmtId="0" fontId="14" fillId="0" borderId="0"/>
    <xf numFmtId="0" fontId="49" fillId="80" borderId="0" applyNumberFormat="0" applyBorder="0" applyAlignment="0" applyProtection="0"/>
    <xf numFmtId="196" fontId="106" fillId="0" borderId="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184" fontId="109" fillId="80" borderId="0" applyNumberFormat="0" applyBorder="0" applyAlignment="0" applyProtection="0"/>
    <xf numFmtId="0" fontId="4" fillId="0" borderId="0"/>
    <xf numFmtId="0" fontId="14" fillId="0" borderId="0"/>
    <xf numFmtId="0" fontId="14" fillId="0" borderId="0"/>
    <xf numFmtId="42" fontId="9" fillId="0" borderId="0" applyFont="0" applyFill="0" applyBorder="0" applyAlignment="0" applyProtection="0"/>
    <xf numFmtId="0" fontId="9" fillId="0" borderId="0"/>
    <xf numFmtId="0" fontId="109" fillId="80"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49" fillId="80"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 fillId="34"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242" fontId="150" fillId="0" borderId="0">
      <protection locked="0"/>
    </xf>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0" borderId="0" applyNumberFormat="0" applyFont="0" applyFill="0" applyBorder="0" applyAlignment="0" applyProtection="0"/>
    <xf numFmtId="0" fontId="109" fillId="72" borderId="0" applyNumberFormat="0" applyBorder="0" applyAlignment="0" applyProtection="0"/>
    <xf numFmtId="43" fontId="4" fillId="0" borderId="0" applyFont="0" applyFill="0" applyBorder="0" applyAlignment="0" applyProtection="0"/>
    <xf numFmtId="0" fontId="9" fillId="0" borderId="0"/>
    <xf numFmtId="0" fontId="109" fillId="67" borderId="0" applyNumberFormat="0" applyBorder="0" applyAlignment="0" applyProtection="0"/>
    <xf numFmtId="0" fontId="14" fillId="0" borderId="0"/>
    <xf numFmtId="0" fontId="14" fillId="0" borderId="0"/>
    <xf numFmtId="178" fontId="65" fillId="0" borderId="0"/>
    <xf numFmtId="0" fontId="45" fillId="72"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95" fontId="4" fillId="0" borderId="0" applyFont="0" applyFill="0" applyBorder="0" applyAlignment="0" applyProtection="0"/>
    <xf numFmtId="43" fontId="45" fillId="0" borderId="0" applyFont="0" applyFill="0" applyBorder="0" applyAlignment="0" applyProtection="0"/>
    <xf numFmtId="0" fontId="14" fillId="0" borderId="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9"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67" borderId="0" applyNumberFormat="0" applyBorder="0" applyAlignment="0" applyProtection="0"/>
    <xf numFmtId="184" fontId="188" fillId="0" borderId="0"/>
    <xf numFmtId="0" fontId="45" fillId="72" borderId="0" applyNumberFormat="0" applyBorder="0" applyAlignment="0" applyProtection="0"/>
    <xf numFmtId="169" fontId="4"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9" fillId="0" borderId="0"/>
    <xf numFmtId="0" fontId="9" fillId="0" borderId="0"/>
    <xf numFmtId="184" fontId="109" fillId="59" borderId="0" applyNumberFormat="0" applyBorder="0" applyAlignment="0" applyProtection="0"/>
    <xf numFmtId="0" fontId="9" fillId="0" borderId="0"/>
    <xf numFmtId="180" fontId="118" fillId="0" borderId="0"/>
    <xf numFmtId="0" fontId="45" fillId="72" borderId="0" applyNumberFormat="0" applyBorder="0" applyAlignment="0" applyProtection="0"/>
    <xf numFmtId="0" fontId="109" fillId="5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184" fontId="45" fillId="67"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14" fillId="0" borderId="0"/>
    <xf numFmtId="0" fontId="4" fillId="0" borderId="0"/>
    <xf numFmtId="0" fontId="45" fillId="72"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6" fillId="69" borderId="63" applyNumberFormat="0" applyFont="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28" fillId="100" borderId="71" applyNumberFormat="0" applyProtection="0">
      <alignment vertical="center"/>
    </xf>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46" fillId="29" borderId="0" applyNumberFormat="0" applyBorder="0" applyAlignment="0" applyProtection="0"/>
    <xf numFmtId="0" fontId="46"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7" borderId="0" applyNumberFormat="0" applyBorder="0" applyAlignment="0" applyProtection="0"/>
    <xf numFmtId="0" fontId="4" fillId="34" borderId="0" applyNumberFormat="0" applyBorder="0" applyAlignment="0" applyProtection="0"/>
    <xf numFmtId="0" fontId="45" fillId="0" borderId="0" applyNumberFormat="0" applyFont="0" applyFill="0" applyBorder="0" applyAlignment="0" applyProtection="0"/>
    <xf numFmtId="0" fontId="49" fillId="80" borderId="0" applyNumberFormat="0" applyBorder="0" applyAlignment="0" applyProtection="0"/>
    <xf numFmtId="0" fontId="14" fillId="0" borderId="0"/>
    <xf numFmtId="0" fontId="6" fillId="0" borderId="0" applyNumberFormat="0" applyFill="0" applyBorder="0" applyAlignment="0" applyProtection="0"/>
    <xf numFmtId="0" fontId="45" fillId="6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9" fillId="0" borderId="0"/>
    <xf numFmtId="3" fontId="111" fillId="0" borderId="0" applyFont="0" applyFill="0" applyBorder="0" applyAlignment="0" applyProtection="0"/>
    <xf numFmtId="0" fontId="9" fillId="0" borderId="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15" fillId="0" borderId="0">
      <protection locked="0"/>
    </xf>
    <xf numFmtId="0" fontId="14" fillId="0" borderId="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203"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62"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02"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45" fillId="5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45"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49" fillId="69"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9" fillId="69" borderId="0" applyNumberFormat="0" applyBorder="0" applyAlignment="0" applyProtection="0"/>
    <xf numFmtId="0" fontId="45" fillId="29" borderId="0" applyNumberFormat="0" applyBorder="0" applyAlignment="0" applyProtection="0"/>
    <xf numFmtId="42" fontId="9" fillId="0" borderId="0" applyFont="0" applyFill="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45" fillId="29"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29" borderId="0" applyNumberFormat="0" applyBorder="0" applyAlignment="0" applyProtection="0"/>
    <xf numFmtId="0" fontId="175" fillId="0" borderId="0" applyNumberFormat="0" applyFill="0" applyBorder="0" applyAlignment="0" applyProtection="0">
      <alignment vertical="top"/>
      <protection locked="0"/>
    </xf>
    <xf numFmtId="0" fontId="9" fillId="0" borderId="0"/>
    <xf numFmtId="0" fontId="49"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 fillId="0" borderId="0"/>
    <xf numFmtId="0" fontId="14" fillId="0" borderId="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168" fontId="9"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43" fontId="9"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14" fillId="0" borderId="0"/>
    <xf numFmtId="0" fontId="14"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0"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9" fontId="9"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14" fillId="0" borderId="0"/>
    <xf numFmtId="0" fontId="4"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46"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30"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 fillId="36" borderId="0" applyNumberFormat="0" applyBorder="0" applyAlignment="0" applyProtection="0"/>
    <xf numFmtId="0" fontId="9" fillId="0" borderId="0"/>
    <xf numFmtId="0" fontId="109" fillId="56"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9" fillId="23"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202" fontId="9" fillId="0" borderId="0">
      <protection locked="0"/>
    </xf>
    <xf numFmtId="42"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42"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195" fontId="4" fillId="0" borderId="0" applyFont="0" applyFill="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9" fillId="9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168" fontId="45"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 fillId="0" borderId="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9" fillId="23"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168" fontId="45" fillId="0" borderId="0" applyFont="0" applyFill="0" applyBorder="0" applyAlignment="0" applyProtection="0"/>
    <xf numFmtId="0" fontId="14" fillId="0" borderId="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168" fontId="4"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223" fontId="46" fillId="0" borderId="0" applyFont="0" applyFill="0" applyBorder="0" applyAlignment="0" applyProtection="0">
      <alignment vertical="top"/>
    </xf>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70" fillId="0" borderId="0" applyNumberFormat="0" applyFill="0" applyBorder="0" applyAlignment="0" applyProtection="0"/>
    <xf numFmtId="0" fontId="14" fillId="0" borderId="0"/>
    <xf numFmtId="168" fontId="4" fillId="0" borderId="0" applyFont="0" applyFill="0" applyBorder="0" applyAlignment="0" applyProtection="0"/>
    <xf numFmtId="0" fontId="46" fillId="56"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 fillId="0" borderId="0" applyFont="0" applyFill="0" applyBorder="0" applyAlignment="0" applyProtection="0"/>
    <xf numFmtId="0" fontId="46" fillId="56" borderId="0" applyNumberFormat="0" applyBorder="0" applyAlignment="0" applyProtection="0"/>
    <xf numFmtId="0" fontId="14" fillId="0" borderId="0"/>
    <xf numFmtId="3" fontId="17" fillId="0" borderId="0" applyFont="0" applyFill="0" applyBorder="0" applyAlignment="0" applyProtection="0"/>
    <xf numFmtId="0" fontId="45" fillId="67" borderId="0" applyNumberFormat="0" applyBorder="0" applyAlignment="0" applyProtection="0"/>
    <xf numFmtId="5" fontId="4" fillId="0" borderId="0" applyFont="0" applyFill="0" applyBorder="0" applyAlignment="0" applyProtection="0"/>
    <xf numFmtId="168" fontId="4" fillId="0" borderId="0" applyFont="0" applyFill="0" applyBorder="0" applyAlignment="0" applyProtection="0"/>
    <xf numFmtId="0" fontId="45" fillId="37" borderId="0" applyNumberFormat="0" applyBorder="0" applyAlignment="0" applyProtection="0"/>
    <xf numFmtId="0" fontId="49"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6"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4" fillId="0" borderId="0"/>
    <xf numFmtId="0" fontId="9" fillId="0" borderId="0"/>
    <xf numFmtId="0" fontId="14" fillId="0" borderId="0"/>
    <xf numFmtId="0" fontId="14" fillId="0" borderId="0"/>
    <xf numFmtId="0" fontId="109" fillId="9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4" fillId="0" borderId="0"/>
    <xf numFmtId="0" fontId="45" fillId="56" borderId="0" applyNumberFormat="0" applyBorder="0" applyAlignment="0" applyProtection="0"/>
    <xf numFmtId="184" fontId="62" fillId="72" borderId="0" applyNumberFormat="0" applyBorder="0" applyAlignment="0" applyProtection="0"/>
    <xf numFmtId="0" fontId="9" fillId="0" borderId="0"/>
    <xf numFmtId="0" fontId="14" fillId="0" borderId="0"/>
    <xf numFmtId="0" fontId="4" fillId="0" borderId="0"/>
    <xf numFmtId="0" fontId="45" fillId="56" borderId="0" applyNumberFormat="0" applyBorder="0" applyAlignment="0" applyProtection="0"/>
    <xf numFmtId="0" fontId="62" fillId="72"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56" borderId="0" applyNumberFormat="0" applyBorder="0" applyAlignment="0" applyProtection="0"/>
    <xf numFmtId="0" fontId="9" fillId="0" borderId="0"/>
    <xf numFmtId="43" fontId="4"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6"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9" fillId="56" borderId="0" applyNumberFormat="0" applyBorder="0" applyAlignment="0" applyProtection="0"/>
    <xf numFmtId="0" fontId="9" fillId="0" borderId="0"/>
    <xf numFmtId="0" fontId="9" fillId="0" borderId="0"/>
    <xf numFmtId="0" fontId="9" fillId="0" borderId="0"/>
    <xf numFmtId="0" fontId="4" fillId="0" borderId="0"/>
    <xf numFmtId="0" fontId="45" fillId="37" borderId="0" applyNumberFormat="0" applyBorder="0" applyAlignment="0" applyProtection="0"/>
    <xf numFmtId="0" fontId="9" fillId="0" borderId="0"/>
    <xf numFmtId="0" fontId="4" fillId="0" borderId="0"/>
    <xf numFmtId="0" fontId="4" fillId="45"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4" fillId="0" borderId="0"/>
    <xf numFmtId="0" fontId="49" fillId="56" borderId="0" applyNumberFormat="0" applyBorder="0" applyAlignment="0" applyProtection="0"/>
    <xf numFmtId="0" fontId="9" fillId="0" borderId="0"/>
    <xf numFmtId="0" fontId="4" fillId="0" borderId="0"/>
    <xf numFmtId="0" fontId="4" fillId="45"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 fillId="4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0" borderId="0" applyNumberFormat="0" applyFont="0" applyFill="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56" borderId="0" applyNumberFormat="0" applyBorder="0" applyAlignment="0" applyProtection="0"/>
    <xf numFmtId="42" fontId="45" fillId="0" borderId="0" applyFont="0" applyFill="0" applyBorder="0" applyAlignment="0" applyProtection="0"/>
    <xf numFmtId="0" fontId="9" fillId="0" borderId="0"/>
    <xf numFmtId="0" fontId="4" fillId="45"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14"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4" fillId="45"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49"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233"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09"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9" fillId="80" borderId="0" applyNumberFormat="0" applyBorder="0" applyAlignment="0" applyProtection="0"/>
    <xf numFmtId="0" fontId="14" fillId="0" borderId="0"/>
    <xf numFmtId="0" fontId="14" fillId="0" borderId="0"/>
    <xf numFmtId="0" fontId="9" fillId="0" borderId="0"/>
    <xf numFmtId="0" fontId="9" fillId="0" borderId="0"/>
    <xf numFmtId="0" fontId="45" fillId="80" borderId="0" applyNumberFormat="0" applyBorder="0" applyAlignment="0" applyProtection="0"/>
    <xf numFmtId="0" fontId="4" fillId="19"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9" fontId="4" fillId="0" borderId="0" applyFont="0" applyFill="0" applyBorder="0" applyAlignment="0" applyProtection="0"/>
    <xf numFmtId="184" fontId="49" fillId="52"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6"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195"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6"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69"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09" fillId="56" borderId="0" applyNumberFormat="0" applyBorder="0" applyAlignment="0" applyProtection="0"/>
    <xf numFmtId="0" fontId="45" fillId="80" borderId="0" applyNumberFormat="0" applyBorder="0" applyAlignment="0" applyProtection="0"/>
    <xf numFmtId="0" fontId="138" fillId="84" borderId="66" applyNumberFormat="0" applyAlignment="0" applyProtection="0"/>
    <xf numFmtId="0" fontId="4" fillId="0" borderId="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159" fillId="95" borderId="61"/>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212" fontId="106"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9" fillId="80"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9" fillId="0" borderId="0"/>
    <xf numFmtId="0" fontId="4" fillId="0" borderId="0"/>
    <xf numFmtId="0" fontId="45" fillId="114" borderId="0" applyNumberFormat="0" applyBorder="0" applyAlignment="0" applyProtection="0"/>
    <xf numFmtId="0" fontId="9" fillId="0" borderId="0"/>
    <xf numFmtId="42" fontId="45" fillId="0" borderId="0" applyFont="0" applyFill="0" applyBorder="0" applyAlignment="0" applyProtection="0"/>
    <xf numFmtId="0" fontId="4" fillId="0" borderId="0"/>
    <xf numFmtId="0" fontId="4" fillId="42" borderId="0" applyNumberFormat="0" applyBorder="0" applyAlignment="0" applyProtection="0"/>
    <xf numFmtId="168" fontId="4" fillId="0" borderId="0" applyFont="0" applyFill="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9" fillId="80"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11" fillId="0" borderId="0"/>
    <xf numFmtId="0" fontId="45" fillId="80" borderId="0" applyNumberFormat="0" applyBorder="0" applyAlignment="0" applyProtection="0"/>
    <xf numFmtId="168" fontId="9" fillId="0" borderId="0" applyFont="0" applyFill="0" applyBorder="0" applyAlignment="0" applyProtection="0"/>
    <xf numFmtId="0" fontId="9"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45" fillId="67" borderId="0" applyNumberFormat="0" applyBorder="0" applyAlignment="0" applyProtection="0"/>
    <xf numFmtId="0" fontId="9" fillId="0" borderId="0"/>
    <xf numFmtId="173" fontId="110" fillId="0" borderId="0" applyFont="0" applyFill="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4" fillId="0" borderId="0"/>
    <xf numFmtId="0" fontId="45" fillId="80"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109" fillId="56" borderId="0" applyNumberFormat="0" applyBorder="0" applyAlignment="0" applyProtection="0"/>
    <xf numFmtId="0" fontId="45" fillId="80"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80" borderId="0" applyNumberFormat="0" applyBorder="0" applyAlignment="0" applyProtection="0"/>
    <xf numFmtId="184" fontId="14" fillId="0" borderId="0" applyNumberFormat="0" applyFill="0" applyBorder="0" applyAlignment="0" applyProtection="0"/>
    <xf numFmtId="0" fontId="9" fillId="0" borderId="0"/>
    <xf numFmtId="168" fontId="45"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14" fillId="0" borderId="0"/>
    <xf numFmtId="0" fontId="49"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184" fontId="14"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223" fontId="46" fillId="0" borderId="0" applyFont="0" applyFill="0" applyBorder="0" applyAlignment="0" applyProtection="0">
      <alignment vertical="top"/>
    </xf>
    <xf numFmtId="42" fontId="45" fillId="0" borderId="0" applyFont="0" applyFill="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43" fontId="9" fillId="0" borderId="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2" fontId="14"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58"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95" borderId="61"/>
    <xf numFmtId="168" fontId="45" fillId="0" borderId="0" applyFont="0" applyFill="0" applyBorder="0" applyAlignment="0" applyProtection="0"/>
    <xf numFmtId="0" fontId="45" fillId="80"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80" borderId="0" applyNumberFormat="0" applyBorder="0" applyAlignment="0" applyProtection="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168" fontId="4" fillId="0" borderId="0" applyFont="0" applyFill="0" applyBorder="0" applyAlignment="0" applyProtection="0"/>
    <xf numFmtId="0" fontId="14" fillId="0" borderId="0"/>
    <xf numFmtId="0" fontId="14" fillId="0" borderId="0"/>
    <xf numFmtId="0" fontId="9" fillId="0" borderId="0"/>
    <xf numFmtId="224" fontId="111" fillId="0" borderId="0" applyFont="0" applyFill="0" applyBorder="0" applyAlignment="0" applyProtection="0"/>
    <xf numFmtId="0" fontId="9" fillId="0" borderId="0"/>
    <xf numFmtId="0" fontId="9"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224" fontId="106" fillId="0" borderId="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78" fillId="98" borderId="66" applyNumberFormat="0" applyAlignment="0" applyProtection="0"/>
    <xf numFmtId="241" fontId="111" fillId="0" borderId="0" applyFont="0" applyFill="0" applyBorder="0" applyAlignment="0" applyProtection="0"/>
    <xf numFmtId="241" fontId="17" fillId="0" borderId="0" applyFont="0" applyFill="0" applyBorder="0" applyAlignment="0" applyProtection="0"/>
    <xf numFmtId="0" fontId="14" fillId="0" borderId="0"/>
    <xf numFmtId="241" fontId="111" fillId="0" borderId="0" applyFont="0" applyFill="0" applyBorder="0" applyAlignment="0" applyProtection="0"/>
    <xf numFmtId="0" fontId="9" fillId="0" borderId="0"/>
    <xf numFmtId="241" fontId="111" fillId="0" borderId="0" applyFont="0" applyFill="0" applyBorder="0" applyAlignment="0" applyProtection="0"/>
    <xf numFmtId="241" fontId="17" fillId="0" borderId="0" applyFont="0" applyFill="0" applyBorder="0" applyAlignment="0" applyProtection="0"/>
    <xf numFmtId="0" fontId="9" fillId="0" borderId="0"/>
    <xf numFmtId="241" fontId="106" fillId="0" borderId="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9" borderId="0" applyNumberFormat="0" applyBorder="0" applyAlignment="0" applyProtection="0"/>
    <xf numFmtId="0" fontId="45" fillId="67" borderId="0" applyNumberFormat="0" applyBorder="0" applyAlignment="0" applyProtection="0"/>
    <xf numFmtId="0" fontId="45" fillId="10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184" fontId="190" fillId="119" borderId="12">
      <alignment horizontal="left" vertical="center"/>
    </xf>
    <xf numFmtId="0" fontId="14" fillId="0" borderId="0"/>
    <xf numFmtId="0" fontId="14"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190" fillId="119" borderId="12">
      <alignment horizontal="left" vertical="center"/>
    </xf>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4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124" fillId="80" borderId="53" applyNumberFormat="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59" borderId="0" applyNumberFormat="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9" fillId="25"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1" fillId="0" borderId="72" applyNumberFormat="0" applyFill="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84"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84"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0" fontId="4" fillId="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9" fillId="21"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 fontId="106" fillId="0" borderId="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76" fillId="0" borderId="78" applyNumberFormat="0" applyFill="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6" fillId="0" borderId="0" applyNumberFormat="0" applyFill="0" applyBorder="0" applyAlignment="0" applyProtection="0"/>
    <xf numFmtId="0" fontId="45" fillId="67" borderId="0" applyNumberFormat="0" applyBorder="0" applyAlignment="0" applyProtection="0"/>
    <xf numFmtId="0" fontId="49" fillId="25"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250" fontId="115" fillId="0" borderId="0">
      <protection locked="0"/>
    </xf>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109" borderId="0" applyNumberFormat="0" applyBorder="0" applyAlignment="0" applyProtection="0"/>
    <xf numFmtId="0" fontId="9" fillId="0" borderId="0"/>
    <xf numFmtId="0" fontId="9" fillId="0" borderId="0"/>
    <xf numFmtId="0" fontId="4" fillId="19"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58"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3" fontId="9" fillId="0" borderId="0" applyFont="0" applyFill="0" applyBorder="0" applyAlignment="0" applyProtection="0"/>
    <xf numFmtId="0" fontId="14" fillId="0" borderId="0"/>
    <xf numFmtId="0" fontId="49" fillId="10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184"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2" fillId="118"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25" borderId="0" applyNumberFormat="0" applyBorder="0" applyAlignment="0" applyProtection="0"/>
    <xf numFmtId="0" fontId="4"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106" fillId="0" borderId="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184"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06"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 fillId="19" borderId="0" applyNumberFormat="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184" fontId="45" fillId="2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84" fontId="61" fillId="0" borderId="0"/>
    <xf numFmtId="0" fontId="14" fillId="0" borderId="0"/>
    <xf numFmtId="0" fontId="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43" fontId="4"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184" fontId="45" fillId="67"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168" fontId="9" fillId="0" borderId="0" applyFont="0" applyFill="0" applyBorder="0" applyAlignment="0" applyProtection="0"/>
    <xf numFmtId="0" fontId="14" fillId="0" borderId="0"/>
    <xf numFmtId="0" fontId="49" fillId="25"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192" fontId="9" fillId="0" borderId="0" applyFont="0" applyFill="0" applyBorder="0" applyAlignment="0" applyProtection="0"/>
    <xf numFmtId="184"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 fillId="0" borderId="0"/>
    <xf numFmtId="0" fontId="45" fillId="25"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184" fontId="197" fillId="0" borderId="0" applyNumberFormat="0" applyFill="0" applyBorder="0" applyAlignment="0" applyProtection="0">
      <alignment vertical="top"/>
      <protection locked="0"/>
    </xf>
    <xf numFmtId="0" fontId="45" fillId="21" borderId="0" applyNumberFormat="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14"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21" borderId="0" applyNumberFormat="0" applyBorder="0" applyAlignment="0" applyProtection="0"/>
    <xf numFmtId="168" fontId="45"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45" fillId="21" borderId="0" applyNumberFormat="0" applyBorder="0" applyAlignment="0" applyProtection="0"/>
    <xf numFmtId="0" fontId="9" fillId="0" borderId="0" applyNumberFormat="0"/>
    <xf numFmtId="0" fontId="9" fillId="0" borderId="0"/>
    <xf numFmtId="0" fontId="9" fillId="0" borderId="0"/>
    <xf numFmtId="0" fontId="9" fillId="0" borderId="0"/>
    <xf numFmtId="0" fontId="9" fillId="0" borderId="0"/>
    <xf numFmtId="0" fontId="14" fillId="0" borderId="0"/>
    <xf numFmtId="0"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108" borderId="0" applyNumberFormat="0" applyBorder="0" applyAlignment="0" applyProtection="0"/>
    <xf numFmtId="0" fontId="4" fillId="6" borderId="0" applyNumberFormat="0" applyBorder="0" applyAlignment="0" applyProtection="0"/>
    <xf numFmtId="0" fontId="9" fillId="0" borderId="0"/>
    <xf numFmtId="0" fontId="9" fillId="0" borderId="0"/>
    <xf numFmtId="0" fontId="45" fillId="92" borderId="0" applyNumberFormat="0" applyBorder="0" applyAlignment="0" applyProtection="0"/>
    <xf numFmtId="168" fontId="45" fillId="0" borderId="0" applyFont="0" applyFill="0" applyBorder="0" applyAlignment="0" applyProtection="0"/>
    <xf numFmtId="0" fontId="45" fillId="21" borderId="0" applyNumberFormat="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9" fillId="0" borderId="0" applyFont="0" applyFill="0" applyBorder="0" applyAlignment="0" applyProtection="0"/>
    <xf numFmtId="0" fontId="45" fillId="92" borderId="0" applyNumberFormat="0" applyBorder="0" applyAlignment="0" applyProtection="0"/>
    <xf numFmtId="0" fontId="9" fillId="0" borderId="0"/>
    <xf numFmtId="0" fontId="45" fillId="21" borderId="0" applyNumberFormat="0" applyBorder="0" applyAlignment="0" applyProtection="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09" fillId="80" borderId="0" applyNumberFormat="0" applyBorder="0" applyAlignment="0" applyProtection="0"/>
    <xf numFmtId="0" fontId="14" fillId="0" borderId="0"/>
    <xf numFmtId="42" fontId="45" fillId="0" borderId="0" applyFont="0" applyFill="0" applyBorder="0" applyAlignment="0" applyProtection="0"/>
    <xf numFmtId="42"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52" fillId="59" borderId="53" applyNumberFormat="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42" fontId="4"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58" fillId="0" borderId="0" applyFont="0" applyFill="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2" fontId="45" fillId="0" borderId="0" applyFont="0" applyFill="0" applyBorder="0" applyAlignment="0" applyProtection="0"/>
    <xf numFmtId="0" fontId="76" fillId="0" borderId="84" applyNumberFormat="0" applyFill="0" applyAlignment="0" applyProtection="0"/>
    <xf numFmtId="0" fontId="14" fillId="0" borderId="0"/>
    <xf numFmtId="0" fontId="45" fillId="21" borderId="0" applyNumberFormat="0" applyBorder="0" applyAlignment="0" applyProtection="0"/>
    <xf numFmtId="0" fontId="14" fillId="0" borderId="0"/>
    <xf numFmtId="0" fontId="9" fillId="0" borderId="0"/>
    <xf numFmtId="0" fontId="45" fillId="21"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43" fontId="4" fillId="0" borderId="0" applyFont="0" applyFill="0" applyBorder="0" applyAlignment="0" applyProtection="0"/>
    <xf numFmtId="196" fontId="106" fillId="0" borderId="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45" fillId="10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45" fillId="21" borderId="0" applyNumberFormat="0" applyBorder="0" applyAlignment="0" applyProtection="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84"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3" fillId="0" borderId="0" applyNumberFormat="0" applyFill="0" applyBorder="0" applyAlignment="0" applyProtection="0"/>
    <xf numFmtId="172" fontId="131" fillId="0" borderId="0" applyBorder="0">
      <alignment horizontal="right"/>
    </xf>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198" fillId="0" borderId="0" applyNumberFormat="0" applyFill="0" applyBorder="0" applyAlignment="0" applyProtection="0">
      <alignment vertical="top"/>
      <protection locked="0"/>
    </xf>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106" fillId="107" borderId="63" applyNumberFormat="0" applyAlignment="0" applyProtection="0"/>
    <xf numFmtId="0" fontId="14" fillId="0" borderId="0"/>
    <xf numFmtId="0" fontId="14" fillId="0" borderId="0"/>
    <xf numFmtId="0" fontId="9" fillId="0" borderId="0"/>
    <xf numFmtId="0" fontId="14" fillId="0" borderId="0"/>
    <xf numFmtId="0" fontId="14" fillId="0" borderId="0"/>
    <xf numFmtId="0" fontId="46" fillId="69" borderId="63" applyNumberFormat="0" applyFont="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 fillId="35" borderId="56" applyNumberFormat="0" applyFont="0" applyAlignment="0" applyProtection="0"/>
    <xf numFmtId="0" fontId="9"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9" fontId="4"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184" fontId="62" fillId="72" borderId="0" applyNumberFormat="0" applyBorder="0" applyAlignment="0" applyProtection="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99" fillId="0" borderId="0" applyNumberFormat="0" applyFill="0" applyBorder="0" applyAlignment="0" applyProtection="0">
      <alignment vertical="top"/>
      <protection locked="0"/>
    </xf>
    <xf numFmtId="0" fontId="14" fillId="0" borderId="0"/>
    <xf numFmtId="0" fontId="9" fillId="0" borderId="0"/>
    <xf numFmtId="22"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22"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58" fillId="0" borderId="0" applyFont="0" applyFill="0" applyBorder="0" applyAlignment="0" applyProtection="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3" fontId="108" fillId="95" borderId="12">
      <alignment horizontal="right" vertical="center" indent="1"/>
    </xf>
    <xf numFmtId="0" fontId="9" fillId="0" borderId="0"/>
    <xf numFmtId="0" fontId="9"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4" fillId="0" borderId="0"/>
    <xf numFmtId="0" fontId="14" fillId="0" borderId="0"/>
    <xf numFmtId="0" fontId="9"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168" fontId="9"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49" fillId="6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12" fillId="23" borderId="0" applyNumberFormat="0" applyBorder="0" applyAlignment="0" applyProtection="0"/>
    <xf numFmtId="0" fontId="14" fillId="0" borderId="0"/>
    <xf numFmtId="0" fontId="14" fillId="0" borderId="0"/>
    <xf numFmtId="0" fontId="4" fillId="0" borderId="0"/>
    <xf numFmtId="0" fontId="14" fillId="0" borderId="0"/>
    <xf numFmtId="18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112" fillId="5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184" fontId="112"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0" fontId="9"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58" fillId="0" borderId="0"/>
    <xf numFmtId="0" fontId="45" fillId="79" borderId="0" applyNumberFormat="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9" fontId="11"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92"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5" fillId="30" borderId="0" applyNumberFormat="0" applyBorder="0" applyAlignment="0" applyProtection="0"/>
    <xf numFmtId="0" fontId="45" fillId="59" borderId="0" applyNumberFormat="0" applyBorder="0" applyAlignment="0" applyProtection="0"/>
    <xf numFmtId="0" fontId="4" fillId="24"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247"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9" borderId="0" applyNumberFormat="0" applyBorder="0" applyAlignment="0" applyProtection="0"/>
    <xf numFmtId="168"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109" fillId="67"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31" borderId="0" applyNumberFormat="0" applyBorder="0" applyAlignment="0" applyProtection="0"/>
    <xf numFmtId="0" fontId="49" fillId="25" borderId="0" applyNumberFormat="0" applyBorder="0" applyAlignment="0" applyProtection="0"/>
    <xf numFmtId="0" fontId="45" fillId="31" borderId="0" applyNumberFormat="0" applyBorder="0" applyAlignment="0" applyProtection="0"/>
    <xf numFmtId="0" fontId="49" fillId="25"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184" fontId="49" fillId="86" borderId="0" applyNumberFormat="0" applyBorder="0" applyAlignment="0" applyProtection="0"/>
    <xf numFmtId="0" fontId="45" fillId="31" borderId="0" applyNumberFormat="0" applyBorder="0" applyAlignment="0" applyProtection="0"/>
    <xf numFmtId="0" fontId="49" fillId="86" borderId="0" applyNumberFormat="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45" fillId="31" borderId="0" applyNumberFormat="0" applyBorder="0" applyAlignment="0" applyProtection="0"/>
    <xf numFmtId="184" fontId="49" fillId="86" borderId="0" applyNumberFormat="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12" fillId="2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7"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5" fontId="4"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24" borderId="0" applyNumberFormat="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200"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4" fontId="119" fillId="95" borderId="12">
      <alignment horizontal="right" vertical="center"/>
    </xf>
    <xf numFmtId="251" fontId="174" fillId="0" borderId="0">
      <alignment horizontal="right"/>
    </xf>
    <xf numFmtId="0" fontId="9" fillId="0" borderId="0"/>
    <xf numFmtId="0" fontId="9" fillId="0" borderId="0"/>
    <xf numFmtId="0" fontId="14" fillId="0" borderId="0"/>
    <xf numFmtId="0" fontId="119" fillId="95" borderId="12">
      <alignment horizontal="right" vertical="center"/>
    </xf>
    <xf numFmtId="0" fontId="9" fillId="0" borderId="0"/>
    <xf numFmtId="0" fontId="14" fillId="0" borderId="0"/>
    <xf numFmtId="0" fontId="14" fillId="0" borderId="0"/>
    <xf numFmtId="0" fontId="14" fillId="0" borderId="0"/>
    <xf numFmtId="180" fontId="119" fillId="95" borderId="12">
      <alignment horizontal="right" vertical="center"/>
    </xf>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4"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95"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09" fillId="5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64" fillId="59" borderId="12">
      <alignment horizontal="left" vertical="center"/>
    </xf>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9"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49" fillId="23"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0" fontId="14" fillId="0" borderId="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9" fillId="0" borderId="0"/>
    <xf numFmtId="0" fontId="14"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9"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4"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168" fontId="61"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2" fontId="201" fillId="0" borderId="0">
      <protection locked="0"/>
    </xf>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49" fillId="6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84" fontId="49" fillId="52" borderId="0" applyNumberFormat="0" applyBorder="0" applyAlignment="0" applyProtection="0"/>
    <xf numFmtId="0" fontId="14" fillId="0" borderId="0"/>
    <xf numFmtId="0" fontId="14" fillId="0" borderId="0"/>
    <xf numFmtId="9" fontId="9" fillId="0" borderId="0" applyFont="0" applyFill="0" applyBorder="0" applyAlignment="0" applyProtection="0"/>
    <xf numFmtId="0" fontId="14" fillId="0" borderId="0"/>
    <xf numFmtId="0" fontId="9" fillId="0" borderId="0"/>
    <xf numFmtId="0" fontId="9" fillId="0" borderId="0"/>
    <xf numFmtId="184" fontId="112" fillId="106"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06"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184" fontId="112" fillId="79"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12" fillId="7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12" fillId="11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12" fillId="116" borderId="0" applyNumberFormat="0" applyBorder="0" applyAlignment="0" applyProtection="0"/>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249" fontId="60"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84" fontId="112" fillId="11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184" fontId="49" fillId="70"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12" fillId="23" borderId="0" applyNumberFormat="0" applyBorder="0" applyAlignment="0" applyProtection="0"/>
    <xf numFmtId="0" fontId="9" fillId="0" borderId="0"/>
    <xf numFmtId="0" fontId="9" fillId="0" borderId="0"/>
    <xf numFmtId="0" fontId="9" fillId="0" borderId="0"/>
    <xf numFmtId="0" fontId="9" fillId="0" borderId="0"/>
    <xf numFmtId="10" fontId="67" fillId="69" borderId="12"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41" fontId="9"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76" fillId="0" borderId="64" applyNumberFormat="0" applyFill="0" applyAlignment="0" applyProtection="0"/>
    <xf numFmtId="0" fontId="14" fillId="0" borderId="0"/>
    <xf numFmtId="0" fontId="14" fillId="0" borderId="0"/>
    <xf numFmtId="0" fontId="119" fillId="95" borderId="12">
      <alignment horizontal="right" vertical="center"/>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9" borderId="0" applyNumberFormat="0" applyBorder="0" applyAlignment="0" applyProtection="0"/>
    <xf numFmtId="0" fontId="9" fillId="0" borderId="0"/>
    <xf numFmtId="0" fontId="9" fillId="0" borderId="0"/>
    <xf numFmtId="0" fontId="14" fillId="0" borderId="0"/>
    <xf numFmtId="0" fontId="9" fillId="0" borderId="0"/>
    <xf numFmtId="0" fontId="14" fillId="0" borderId="0"/>
    <xf numFmtId="0" fontId="45" fillId="92" borderId="0" applyNumberFormat="0" applyBorder="0" applyAlignment="0" applyProtection="0"/>
    <xf numFmtId="182" fontId="119" fillId="95" borderId="12">
      <alignment horizontal="right" vertical="center" indent="1"/>
    </xf>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6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4"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95"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65" fillId="95" borderId="12">
      <alignment horizontal="left" vertical="center"/>
    </xf>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4" fontId="9" fillId="0" borderId="0" applyProtection="0">
      <alignment vertical="center"/>
    </xf>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112" fillId="59"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0" fontId="58"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70" fontId="58" fillId="0" borderId="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45" fillId="0" borderId="0" applyFont="0" applyFill="0" applyBorder="0" applyAlignment="0" applyProtection="0"/>
    <xf numFmtId="0" fontId="4"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43" fontId="45" fillId="0" borderId="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9"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80" fontId="119" fillId="95" borderId="12">
      <alignment horizontal="right" vertical="center"/>
    </xf>
    <xf numFmtId="0" fontId="9" fillId="0" borderId="0"/>
    <xf numFmtId="0" fontId="14" fillId="0" borderId="0"/>
    <xf numFmtId="0" fontId="9" fillId="0" borderId="0"/>
    <xf numFmtId="0" fontId="9" fillId="0" borderId="0"/>
    <xf numFmtId="0" fontId="14" fillId="0" borderId="0"/>
    <xf numFmtId="0" fontId="9" fillId="0" borderId="0"/>
    <xf numFmtId="246" fontId="111" fillId="0" borderId="0" applyFont="0" applyFill="0" applyBorder="0" applyAlignment="0" applyProtection="0"/>
    <xf numFmtId="0" fontId="14" fillId="0" borderId="0"/>
    <xf numFmtId="246"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178"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4" fillId="0" borderId="0"/>
    <xf numFmtId="0" fontId="9" fillId="0" borderId="0"/>
    <xf numFmtId="178"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 fillId="0" borderId="0"/>
    <xf numFmtId="0" fontId="9"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58"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120" borderId="0" applyNumberFormat="0" applyBorder="0" applyAlignment="0" applyProtection="0"/>
    <xf numFmtId="168" fontId="45" fillId="0" borderId="0" applyFont="0" applyFill="0" applyBorder="0" applyAlignment="0" applyProtection="0"/>
    <xf numFmtId="0" fontId="49" fillId="88" borderId="0" applyNumberFormat="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9" fillId="5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49" fillId="23" borderId="0" applyNumberFormat="0" applyBorder="0" applyAlignment="0" applyProtection="0"/>
    <xf numFmtId="0" fontId="14" fillId="0" borderId="0"/>
    <xf numFmtId="0" fontId="6" fillId="0" borderId="0" applyNumberFormat="0" applyFill="0" applyBorder="0" applyAlignment="0" applyProtection="0"/>
    <xf numFmtId="0" fontId="49" fillId="23"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12" fillId="92"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21" fontId="17" fillId="0" borderId="0" applyFont="0" applyFill="0" applyBorder="0" applyProtection="0">
      <alignment horizontal="left"/>
    </xf>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14" fillId="0" borderId="0"/>
    <xf numFmtId="0" fontId="45"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84"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86" fillId="95" borderId="12">
      <alignment horizontal="left" vertical="center"/>
    </xf>
    <xf numFmtId="0" fontId="9" fillId="0" borderId="0"/>
    <xf numFmtId="0" fontId="49" fillId="120" borderId="0" applyNumberFormat="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49" fillId="88" borderId="0" applyNumberFormat="0" applyBorder="0" applyAlignment="0" applyProtection="0"/>
    <xf numFmtId="0" fontId="111" fillId="0" borderId="0"/>
    <xf numFmtId="0" fontId="14" fillId="0" borderId="0"/>
    <xf numFmtId="0" fontId="14" fillId="0" borderId="0"/>
    <xf numFmtId="0" fontId="4"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184" fontId="112" fillId="9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14" fillId="0" borderId="0"/>
    <xf numFmtId="0" fontId="4"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12" fillId="9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184" fontId="187" fillId="95" borderId="83">
      <alignment vertical="center"/>
    </xf>
    <xf numFmtId="0" fontId="9" fillId="0" borderId="0"/>
    <xf numFmtId="0" fontId="14" fillId="0" borderId="0"/>
    <xf numFmtId="0" fontId="14" fillId="0" borderId="0"/>
    <xf numFmtId="0" fontId="187" fillId="95" borderId="83">
      <alignment vertical="center"/>
    </xf>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252" fontId="117"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4"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5" fontId="4"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0" fillId="119" borderId="12">
      <alignment horizontal="left" vertical="center"/>
    </xf>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11" fillId="0" borderId="0"/>
    <xf numFmtId="0" fontId="49" fillId="70" borderId="0" applyNumberFormat="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43" fontId="9" fillId="0" borderId="0" applyFont="0" applyFill="0" applyBorder="0" applyAlignment="0" applyProtection="0"/>
    <xf numFmtId="236"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184" fontId="14" fillId="0" borderId="0"/>
    <xf numFmtId="184" fontId="49" fillId="25" borderId="0" applyNumberFormat="0" applyBorder="0" applyAlignment="0" applyProtection="0"/>
    <xf numFmtId="0" fontId="9" fillId="0" borderId="0"/>
    <xf numFmtId="43" fontId="45"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49" fillId="109"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184" fontId="49" fillId="25"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184"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169" fontId="4" fillId="0" borderId="0" applyFont="0" applyFill="0" applyBorder="0" applyAlignment="0" applyProtection="0"/>
    <xf numFmtId="0" fontId="112" fillId="72"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65" fillId="95" borderId="82">
      <alignment vertical="center"/>
    </xf>
    <xf numFmtId="0" fontId="9" fillId="0" borderId="0"/>
    <xf numFmtId="0" fontId="9" fillId="0" borderId="0"/>
    <xf numFmtId="0" fontId="14" fillId="0" borderId="0"/>
    <xf numFmtId="0" fontId="9" fillId="0" borderId="0"/>
    <xf numFmtId="0" fontId="14" fillId="0" borderId="0"/>
    <xf numFmtId="0" fontId="9" fillId="0" borderId="0"/>
    <xf numFmtId="0" fontId="4" fillId="0" borderId="0"/>
    <xf numFmtId="0" fontId="14" fillId="0" borderId="0"/>
    <xf numFmtId="0" fontId="4" fillId="0" borderId="0"/>
    <xf numFmtId="0" fontId="9" fillId="0" borderId="0"/>
    <xf numFmtId="0" fontId="14" fillId="0" borderId="0"/>
    <xf numFmtId="184" fontId="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59" fillId="95" borderId="61"/>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77" borderId="0" applyNumberFormat="0" applyBorder="0" applyAlignment="0" applyProtection="0"/>
    <xf numFmtId="0" fontId="9" fillId="0" borderId="0"/>
    <xf numFmtId="0" fontId="9" fillId="0" borderId="0"/>
    <xf numFmtId="0" fontId="49" fillId="108" borderId="0" applyNumberFormat="0" applyBorder="0" applyAlignment="0" applyProtection="0"/>
    <xf numFmtId="0" fontId="49" fillId="21" borderId="0" applyNumberFormat="0" applyBorder="0" applyAlignment="0" applyProtection="0"/>
    <xf numFmtId="0" fontId="49" fillId="79" borderId="0" applyNumberFormat="0" applyBorder="0" applyAlignment="0" applyProtection="0"/>
    <xf numFmtId="0" fontId="9" fillId="0" borderId="0"/>
    <xf numFmtId="0" fontId="9" fillId="0" borderId="0"/>
    <xf numFmtId="0" fontId="49" fillId="21"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49" fillId="92" borderId="0" applyNumberFormat="0" applyBorder="0" applyAlignment="0" applyProtection="0"/>
    <xf numFmtId="0" fontId="49" fillId="92" borderId="0" applyNumberFormat="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187" fontId="4" fillId="0" borderId="0" applyFont="0" applyFill="0" applyBorder="0" applyAlignment="0" applyProtection="0"/>
    <xf numFmtId="0" fontId="9" fillId="0" borderId="0"/>
    <xf numFmtId="195" fontId="4" fillId="0" borderId="0" applyFont="0" applyFill="0" applyBorder="0" applyAlignment="0" applyProtection="0"/>
    <xf numFmtId="0" fontId="9" fillId="0" borderId="0"/>
    <xf numFmtId="169" fontId="4" fillId="0" borderId="0" applyFont="0" applyFill="0" applyBorder="0" applyAlignment="0" applyProtection="0"/>
    <xf numFmtId="0" fontId="112" fillId="80" borderId="0" applyNumberFormat="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84" fontId="49" fillId="21" borderId="0" applyNumberFormat="0" applyBorder="0" applyAlignment="0" applyProtection="0"/>
    <xf numFmtId="0" fontId="14" fillId="0" borderId="0"/>
    <xf numFmtId="0" fontId="14" fillId="0" borderId="0"/>
    <xf numFmtId="0" fontId="49" fillId="21" borderId="0" applyNumberFormat="0" applyBorder="0" applyAlignment="0" applyProtection="0"/>
    <xf numFmtId="42" fontId="9" fillId="0" borderId="0" applyFont="0" applyFill="0" applyBorder="0" applyAlignment="0" applyProtection="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9" fillId="108" borderId="0" applyNumberFormat="0" applyBorder="0" applyAlignment="0" applyProtection="0"/>
    <xf numFmtId="42" fontId="45" fillId="0" borderId="0" applyFont="0" applyFill="0" applyBorder="0" applyAlignment="0" applyProtection="0"/>
    <xf numFmtId="0" fontId="9" fillId="0" borderId="0"/>
    <xf numFmtId="180" fontId="165" fillId="95" borderId="12">
      <alignment horizontal="left" vertical="center"/>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184" fontId="49" fillId="21"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80" fillId="0" borderId="68" applyNumberFormat="0" applyFill="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112" fillId="8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12" fillId="8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49" fillId="122" borderId="0" applyNumberFormat="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9" fillId="0" borderId="0"/>
    <xf numFmtId="255"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184" fontId="165" fillId="95" borderId="12">
      <alignment horizontal="left" vertical="center"/>
    </xf>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65" fillId="95" borderId="12">
      <alignment horizontal="left" vertical="center"/>
    </xf>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9" fillId="113" borderId="0" applyNumberFormat="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0" fontId="111" fillId="0" borderId="0"/>
    <xf numFmtId="0" fontId="49" fillId="72" borderId="0" applyNumberFormat="0" applyBorder="0" applyAlignment="0" applyProtection="0"/>
    <xf numFmtId="0" fontId="9" fillId="0" borderId="0"/>
    <xf numFmtId="0" fontId="49" fillId="59" borderId="0" applyNumberFormat="0" applyBorder="0" applyAlignment="0" applyProtection="0"/>
    <xf numFmtId="0" fontId="49"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84" fontId="49" fillId="71" borderId="0" applyNumberFormat="0" applyBorder="0" applyAlignment="0" applyProtection="0"/>
    <xf numFmtId="0" fontId="14" fillId="0" borderId="0"/>
    <xf numFmtId="0" fontId="49" fillId="71" borderId="0" applyNumberFormat="0" applyBorder="0" applyAlignment="0" applyProtection="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3" fontId="108" fillId="95" borderId="12">
      <alignment horizontal="right" vertical="center" indent="1"/>
    </xf>
    <xf numFmtId="43" fontId="9" fillId="0" borderId="0" applyFont="0" applyFill="0" applyBorder="0" applyAlignment="0" applyProtection="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91" fillId="0" borderId="86" applyNumberFormat="0" applyFill="0" applyAlignment="0" applyProtection="0"/>
    <xf numFmtId="0" fontId="14" fillId="0" borderId="0"/>
    <xf numFmtId="0" fontId="14" fillId="0" borderId="0"/>
    <xf numFmtId="0" fontId="46" fillId="0" borderId="0">
      <alignment vertical="top"/>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49" fillId="71"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92" fontId="108" fillId="95" borderId="12">
      <alignment horizontal="right" vertical="center" indent="1"/>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84" fontId="112" fillId="97" borderId="0" applyNumberFormat="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2" fontId="14" fillId="0" borderId="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6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180" fontId="45"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12" fillId="9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84" fontId="6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0" fontId="14"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1"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9" fillId="23" borderId="0" applyNumberFormat="0" applyBorder="0" applyAlignment="0" applyProtection="0"/>
    <xf numFmtId="0" fontId="9" fillId="0" borderId="0"/>
    <xf numFmtId="0" fontId="9" fillId="0" borderId="0"/>
    <xf numFmtId="0" fontId="9" fillId="0" borderId="0"/>
    <xf numFmtId="0" fontId="112" fillId="59"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 fillId="0" borderId="0"/>
    <xf numFmtId="42" fontId="45" fillId="0" borderId="0" applyFont="0" applyFill="0" applyBorder="0" applyAlignment="0" applyProtection="0"/>
    <xf numFmtId="202" fontId="9" fillId="0" borderId="0">
      <protection locked="0"/>
    </xf>
    <xf numFmtId="43" fontId="9" fillId="0" borderId="0" applyFont="0" applyFill="0" applyBorder="0" applyAlignment="0" applyProtection="0"/>
    <xf numFmtId="0" fontId="9" fillId="0" borderId="0"/>
    <xf numFmtId="0" fontId="14" fillId="0" borderId="0"/>
    <xf numFmtId="0" fontId="14" fillId="0" borderId="0"/>
    <xf numFmtId="202" fontId="9" fillId="0" borderId="0">
      <protection locked="0"/>
    </xf>
    <xf numFmtId="0" fontId="9" fillId="0" borderId="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86" fillId="114" borderId="53" applyNumberFormat="0" applyAlignment="0" applyProtection="0"/>
    <xf numFmtId="0" fontId="9" fillId="0" borderId="0"/>
    <xf numFmtId="0" fontId="9" fillId="0" borderId="0"/>
    <xf numFmtId="0" fontId="9" fillId="0" borderId="0"/>
    <xf numFmtId="0" fontId="49" fillId="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207"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0" fontId="9" fillId="0" borderId="0"/>
    <xf numFmtId="164" fontId="4" fillId="0" borderId="0" applyFont="0" applyFill="0" applyBorder="0" applyAlignment="0" applyProtection="0"/>
    <xf numFmtId="0" fontId="49" fillId="122" borderId="0" applyNumberFormat="0" applyBorder="0" applyAlignment="0" applyProtection="0"/>
    <xf numFmtId="0" fontId="49" fillId="86"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184" fontId="53" fillId="0" borderId="0" applyNumberFormat="0" applyFill="0" applyBorder="0" applyAlignment="0" applyProtection="0"/>
    <xf numFmtId="0" fontId="9" fillId="0" borderId="0"/>
    <xf numFmtId="0" fontId="9" fillId="0" borderId="0"/>
    <xf numFmtId="0" fontId="130" fillId="0" borderId="0"/>
    <xf numFmtId="184" fontId="176" fillId="0" borderId="78" applyNumberFormat="0" applyFill="0" applyAlignment="0" applyProtection="0"/>
    <xf numFmtId="0" fontId="9" fillId="0" borderId="0"/>
    <xf numFmtId="0" fontId="14" fillId="0" borderId="0"/>
    <xf numFmtId="0" fontId="6" fillId="0" borderId="0" applyNumberFormat="0" applyFill="0" applyBorder="0" applyAlignment="0" applyProtection="0"/>
    <xf numFmtId="0" fontId="112" fillId="23" borderId="0" applyNumberFormat="0" applyBorder="0" applyAlignment="0" applyProtection="0"/>
    <xf numFmtId="184" fontId="6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4" fontId="176" fillId="0" borderId="0" applyNumberFormat="0" applyFill="0" applyBorder="0" applyAlignment="0" applyProtection="0"/>
    <xf numFmtId="0" fontId="9" fillId="0" borderId="0"/>
    <xf numFmtId="0" fontId="17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184" fontId="4" fillId="0" borderId="0"/>
    <xf numFmtId="0" fontId="9" fillId="0" borderId="0"/>
    <xf numFmtId="0" fontId="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0" fontId="67" fillId="69" borderId="12"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18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82" fontId="147" fillId="0" borderId="0" applyProtection="0"/>
    <xf numFmtId="0" fontId="14" fillId="0" borderId="0"/>
    <xf numFmtId="184" fontId="5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2" fontId="177" fillId="0" borderId="0" applyProtection="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4" fontId="5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43" fontId="6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235" fontId="115" fillId="0" borderId="0">
      <protection locked="0"/>
    </xf>
    <xf numFmtId="0" fontId="14" fillId="0" borderId="0"/>
    <xf numFmtId="0" fontId="9" fillId="0" borderId="0"/>
    <xf numFmtId="0" fontId="9" fillId="0" borderId="0"/>
    <xf numFmtId="0" fontId="14" fillId="0" borderId="0"/>
    <xf numFmtId="234" fontId="150" fillId="0" borderId="0">
      <protection locked="0"/>
    </xf>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117" fillId="0" borderId="0" applyFont="0" applyFill="0" applyBorder="0" applyAlignment="0" applyProtection="0"/>
    <xf numFmtId="0" fontId="14" fillId="0" borderId="0"/>
    <xf numFmtId="43" fontId="117"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61" fillId="0" borderId="0"/>
    <xf numFmtId="0" fontId="9" fillId="0" borderId="0"/>
    <xf numFmtId="0" fontId="14" fillId="0" borderId="0"/>
    <xf numFmtId="0" fontId="14"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9" fillId="71" borderId="0" applyNumberFormat="0" applyBorder="0" applyAlignment="0" applyProtection="0"/>
    <xf numFmtId="0" fontId="9" fillId="0" borderId="0"/>
    <xf numFmtId="0" fontId="9" fillId="0" borderId="0"/>
    <xf numFmtId="0" fontId="9" fillId="0" borderId="0"/>
    <xf numFmtId="0" fontId="49" fillId="48" borderId="0" applyNumberFormat="0" applyBorder="0" applyAlignment="0" applyProtection="0"/>
    <xf numFmtId="0" fontId="49" fillId="104" borderId="0" applyNumberFormat="0" applyBorder="0" applyAlignment="0" applyProtection="0"/>
    <xf numFmtId="0" fontId="9" fillId="0" borderId="0"/>
    <xf numFmtId="0" fontId="9" fillId="0" borderId="0"/>
    <xf numFmtId="0" fontId="9" fillId="0" borderId="0"/>
    <xf numFmtId="0" fontId="49" fillId="6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9" fillId="0" borderId="0"/>
    <xf numFmtId="0" fontId="112"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9" fillId="95" borderId="12">
      <alignment horizontal="right" vertical="center"/>
    </xf>
    <xf numFmtId="0" fontId="14" fillId="0" borderId="0"/>
    <xf numFmtId="0" fontId="14" fillId="0" borderId="0"/>
    <xf numFmtId="184" fontId="49" fillId="6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62" borderId="0" applyNumberFormat="0" applyBorder="0" applyAlignment="0" applyProtection="0"/>
    <xf numFmtId="168"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9" fillId="4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178" fontId="58" fillId="0" borderId="0"/>
    <xf numFmtId="178" fontId="58"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65" fillId="95" borderId="12"/>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4" fillId="0" borderId="0"/>
    <xf numFmtId="218" fontId="42" fillId="0" borderId="11">
      <alignment horizontal="center"/>
    </xf>
    <xf numFmtId="0" fontId="9" fillId="0" borderId="0"/>
    <xf numFmtId="0" fontId="14" fillId="0" borderId="0"/>
    <xf numFmtId="0" fontId="9" fillId="0" borderId="0"/>
    <xf numFmtId="0" fontId="9" fillId="0" borderId="0"/>
    <xf numFmtId="0" fontId="9"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84"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4" fontId="159" fillId="95" borderId="61"/>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9" fillId="58"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9" fillId="0" borderId="0"/>
    <xf numFmtId="0" fontId="9" fillId="0" borderId="0"/>
    <xf numFmtId="0" fontId="49" fillId="52"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9"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49" fillId="52" borderId="0" applyNumberFormat="0" applyBorder="0" applyAlignment="0" applyProtection="0"/>
    <xf numFmtId="168" fontId="45" fillId="0" borderId="0" applyFont="0" applyFill="0" applyBorder="0" applyAlignment="0" applyProtection="0"/>
    <xf numFmtId="9" fontId="9" fillId="0" borderId="0" applyFont="0" applyFill="0" applyBorder="0" applyAlignment="0" applyProtection="0"/>
    <xf numFmtId="0" fontId="14" fillId="0" borderId="0"/>
    <xf numFmtId="168" fontId="45" fillId="0" borderId="0" applyFont="0" applyFill="0" applyBorder="0" applyAlignment="0" applyProtection="0"/>
    <xf numFmtId="0" fontId="49" fillId="58" borderId="0" applyNumberFormat="0" applyBorder="0" applyAlignment="0" applyProtection="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5" fontId="4" fillId="0" borderId="0" applyFont="0" applyFill="0" applyBorder="0" applyAlignment="0" applyProtection="0"/>
    <xf numFmtId="9"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184"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0" fontId="9" fillId="0" borderId="0"/>
    <xf numFmtId="0" fontId="49" fillId="123" borderId="0" applyNumberFormat="0" applyBorder="0" applyAlignment="0" applyProtection="0"/>
    <xf numFmtId="168" fontId="45" fillId="0" borderId="0" applyFont="0" applyFill="0" applyBorder="0" applyAlignment="0" applyProtection="0"/>
    <xf numFmtId="0" fontId="49" fillId="79"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9" fillId="47"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112" fillId="79"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95" borderId="0"/>
    <xf numFmtId="0" fontId="49" fillId="47" borderId="0" applyNumberFormat="0" applyBorder="0" applyAlignment="0" applyProtection="0"/>
    <xf numFmtId="168" fontId="45" fillId="0" borderId="0" applyFont="0" applyFill="0" applyBorder="0" applyAlignment="0" applyProtection="0"/>
    <xf numFmtId="180" fontId="9" fillId="95" borderId="0"/>
    <xf numFmtId="0" fontId="14" fillId="0" borderId="0"/>
    <xf numFmtId="168" fontId="45" fillId="0" borderId="0" applyFont="0" applyFill="0" applyBorder="0" applyAlignment="0" applyProtection="0"/>
    <xf numFmtId="0" fontId="14" fillId="0" borderId="0"/>
    <xf numFmtId="184" fontId="9" fillId="95"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49" fillId="1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11" fillId="0" borderId="0"/>
    <xf numFmtId="0" fontId="9" fillId="0" borderId="0"/>
    <xf numFmtId="165"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43" fontId="117"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4" fontId="9" fillId="0" borderId="0" applyProtection="0">
      <alignment vertical="center"/>
    </xf>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49" fillId="7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9" fillId="118"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12" fillId="116"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46"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180" fontId="17"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71"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9" fillId="113" borderId="0" applyNumberFormat="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192" fontId="119" fillId="95" borderId="12">
      <alignment horizontal="right" vertical="center" indent="1"/>
    </xf>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184" fontId="108" fillId="95" borderId="12">
      <alignment horizontal="righ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49" fillId="77" borderId="0" applyNumberFormat="0" applyBorder="0" applyAlignment="0" applyProtection="0"/>
    <xf numFmtId="0" fontId="49" fillId="23" borderId="0" applyNumberFormat="0" applyBorder="0" applyAlignment="0" applyProtection="0"/>
    <xf numFmtId="0" fontId="14"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84" fontId="49" fillId="23" borderId="0" applyNumberFormat="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84"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180" fontId="108" fillId="95" borderId="12">
      <alignment horizontal="right" vertical="center"/>
    </xf>
    <xf numFmtId="169" fontId="4" fillId="0" borderId="0" applyFont="0" applyFill="0" applyBorder="0" applyAlignment="0" applyProtection="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42" fontId="9" fillId="0" borderId="0" applyFont="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3" fontId="119" fillId="95" borderId="12">
      <alignment horizontal="right" vertical="center" indent="1"/>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3" fontId="17"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9" fillId="0" borderId="0"/>
    <xf numFmtId="43"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9" fillId="0" borderId="0"/>
    <xf numFmtId="168"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52" fillId="117" borderId="53"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9" fillId="52" borderId="0" applyNumberFormat="0" applyBorder="0" applyAlignment="0" applyProtection="0"/>
    <xf numFmtId="0" fontId="49" fillId="70" borderId="0" applyNumberFormat="0" applyBorder="0" applyAlignment="0" applyProtection="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49" fillId="70" borderId="0" applyNumberFormat="0" applyBorder="0" applyAlignment="0" applyProtection="0"/>
    <xf numFmtId="0" fontId="9" fillId="0" borderId="0"/>
    <xf numFmtId="44" fontId="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18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84" fontId="49" fillId="70"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9"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9" fillId="70"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9" fillId="10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58" fontId="42"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256" fontId="67" fillId="69" borderId="0">
      <alignment horizontal="center"/>
    </xf>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184" fontId="125" fillId="0" borderId="16">
      <protection hidden="1"/>
    </xf>
    <xf numFmtId="0" fontId="9"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184" fontId="9"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170" fontId="58" fillId="0" borderId="0"/>
    <xf numFmtId="184" fontId="9" fillId="0" borderId="0"/>
    <xf numFmtId="199" fontId="58" fillId="0" borderId="0"/>
    <xf numFmtId="180" fontId="9" fillId="0" borderId="0"/>
    <xf numFmtId="168" fontId="45" fillId="0" borderId="0" applyFont="0" applyFill="0" applyBorder="0" applyAlignment="0" applyProtection="0"/>
    <xf numFmtId="0" fontId="4" fillId="0" borderId="0"/>
    <xf numFmtId="0" fontId="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184" fontId="190" fillId="119" borderId="12">
      <alignment horizontal="left" vertical="center"/>
    </xf>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2" fillId="11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73" fillId="117" borderId="62" applyNumberFormat="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152" fillId="72"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84" fontId="50" fillId="0" borderId="0" applyNumberFormat="0" applyFill="0" applyBorder="0" applyAlignment="0" applyProtection="0"/>
    <xf numFmtId="5" fontId="4"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62" fillId="11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182" fontId="214" fillId="0" borderId="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80" fontId="17"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184" fontId="78" fillId="84" borderId="66" applyNumberFormat="0" applyAlignment="0" applyProtection="0"/>
    <xf numFmtId="0" fontId="45" fillId="0" borderId="0" applyNumberFormat="0" applyFont="0" applyFill="0" applyBorder="0" applyAlignment="0" applyProtection="0"/>
    <xf numFmtId="0" fontId="9" fillId="0" borderId="0"/>
    <xf numFmtId="184" fontId="138" fillId="84" borderId="66" applyNumberFormat="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applyNumberFormat="0"/>
    <xf numFmtId="0" fontId="9" fillId="0" borderId="0"/>
    <xf numFmtId="184" fontId="9" fillId="0" borderId="0" applyNumberFormat="0"/>
    <xf numFmtId="0" fontId="9" fillId="0" borderId="0"/>
    <xf numFmtId="0" fontId="9" fillId="0" borderId="0"/>
    <xf numFmtId="2" fontId="115" fillId="0" borderId="0">
      <protection locked="0"/>
    </xf>
    <xf numFmtId="0" fontId="4" fillId="0" borderId="0"/>
    <xf numFmtId="2" fontId="150" fillId="0" borderId="0">
      <protection locked="0"/>
    </xf>
    <xf numFmtId="2" fontId="215" fillId="0" borderId="0">
      <protection locked="0"/>
    </xf>
    <xf numFmtId="0" fontId="115" fillId="0" borderId="0">
      <protection locked="0"/>
    </xf>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 fontId="216" fillId="118" borderId="71" applyNumberFormat="0" applyProtection="0">
      <alignment horizontal="left" vertical="center" indent="1"/>
    </xf>
    <xf numFmtId="0" fontId="9" fillId="0" borderId="0"/>
    <xf numFmtId="0" fontId="45" fillId="0" borderId="0" applyNumberFormat="0" applyFont="0" applyFill="0" applyBorder="0" applyAlignment="0" applyProtection="0"/>
    <xf numFmtId="0" fontId="115" fillId="0" borderId="0">
      <protection locked="0"/>
    </xf>
    <xf numFmtId="180" fontId="115" fillId="0" borderId="0">
      <protection locked="0"/>
    </xf>
    <xf numFmtId="180" fontId="115" fillId="0" borderId="0">
      <protection locked="0"/>
    </xf>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32" fillId="95" borderId="53" applyNumberFormat="0" applyAlignment="0" applyProtection="0"/>
    <xf numFmtId="0" fontId="6" fillId="0" borderId="0" applyNumberFormat="0" applyFill="0" applyBorder="0" applyAlignment="0" applyProtection="0"/>
    <xf numFmtId="0" fontId="14" fillId="0" borderId="0"/>
    <xf numFmtId="0" fontId="14" fillId="0" borderId="0"/>
    <xf numFmtId="0" fontId="52" fillId="59" borderId="53" applyNumberFormat="0" applyAlignment="0" applyProtection="0"/>
    <xf numFmtId="0" fontId="14" fillId="0" borderId="0"/>
    <xf numFmtId="0" fontId="9" fillId="0" borderId="0"/>
    <xf numFmtId="0" fontId="9" fillId="0" borderId="0"/>
    <xf numFmtId="0" fontId="9" fillId="0" borderId="0"/>
    <xf numFmtId="0" fontId="52" fillId="59" borderId="53" applyNumberFormat="0" applyAlignment="0" applyProtection="0"/>
    <xf numFmtId="0" fontId="52" fillId="95" borderId="53" applyNumberFormat="0" applyAlignment="0" applyProtection="0"/>
    <xf numFmtId="0" fontId="52" fillId="95" borderId="53" applyNumberFormat="0" applyAlignment="0" applyProtection="0"/>
    <xf numFmtId="0" fontId="9" fillId="0" borderId="0"/>
    <xf numFmtId="0" fontId="9" fillId="0" borderId="0"/>
    <xf numFmtId="0" fontId="9" fillId="0" borderId="0"/>
    <xf numFmtId="0" fontId="105" fillId="59" borderId="53" applyNumberFormat="0" applyAlignment="0" applyProtection="0"/>
    <xf numFmtId="0" fontId="14" fillId="0" borderId="0"/>
    <xf numFmtId="180" fontId="9" fillId="0" borderId="0"/>
    <xf numFmtId="0" fontId="14"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84" fontId="98" fillId="0" borderId="70" applyNumberFormat="0" applyFill="0" applyAlignment="0" applyProtection="0"/>
    <xf numFmtId="0" fontId="9" fillId="0" borderId="0"/>
    <xf numFmtId="0" fontId="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4" fillId="0" borderId="0"/>
    <xf numFmtId="0" fontId="4" fillId="0" borderId="0"/>
    <xf numFmtId="0" fontId="9" fillId="0" borderId="0"/>
    <xf numFmtId="0" fontId="167" fillId="0" borderId="54" applyNumberFormat="0" applyFill="0" applyAlignment="0" applyProtection="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52" fillId="59" borderId="53" applyNumberFormat="0" applyAlignment="0" applyProtection="0"/>
    <xf numFmtId="0" fontId="6" fillId="0" borderId="0" applyNumberFormat="0" applyFill="0" applyBorder="0" applyAlignment="0" applyProtection="0"/>
    <xf numFmtId="42" fontId="9"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52" fillId="59" borderId="53" applyNumberFormat="0" applyAlignment="0" applyProtection="0"/>
    <xf numFmtId="0" fontId="9" fillId="0" borderId="0"/>
    <xf numFmtId="0" fontId="9" fillId="0" borderId="0"/>
    <xf numFmtId="0" fontId="52" fillId="117" borderId="53" applyNumberFormat="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84" fontId="52" fillId="59" borderId="53" applyNumberFormat="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180" fontId="9" fillId="0" borderId="0"/>
    <xf numFmtId="0" fontId="14" fillId="0" borderId="0"/>
    <xf numFmtId="0" fontId="14" fillId="0" borderId="0"/>
    <xf numFmtId="0" fontId="9" fillId="0" borderId="0"/>
    <xf numFmtId="180" fontId="9" fillId="0" borderId="0"/>
    <xf numFmtId="0" fontId="9" fillId="0" borderId="0"/>
    <xf numFmtId="18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05" fillId="59" borderId="53" applyNumberFormat="0" applyAlignment="0" applyProtection="0"/>
    <xf numFmtId="0" fontId="14" fillId="0" borderId="0"/>
    <xf numFmtId="0" fontId="9" fillId="0" borderId="0"/>
    <xf numFmtId="0" fontId="14" fillId="0" borderId="0"/>
    <xf numFmtId="0" fontId="9"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7" fillId="0" borderId="0" applyNumberFormat="0" applyFont="0" applyFill="0" applyBorder="0" applyAlignment="0" applyProtection="0">
      <alignment horizontal="left" wrapText="1" indent="1"/>
    </xf>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69" fillId="0" borderId="0" applyNumberFormat="0" applyFill="0" applyBorder="0" applyAlignment="0" applyProtection="0">
      <alignment vertical="top"/>
      <protection locked="0"/>
    </xf>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7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178"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05" fillId="59" borderId="53" applyNumberFormat="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82" fontId="111" fillId="0" borderId="0" applyFont="0" applyFill="0" applyBorder="0" applyAlignment="0" applyProtection="0"/>
    <xf numFmtId="168" fontId="58"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180" fontId="159" fillId="95" borderId="61"/>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78" fillId="84" borderId="66" applyNumberFormat="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3" fontId="46" fillId="0" borderId="0" applyFont="0" applyFill="0" applyBorder="0" applyAlignment="0" applyProtection="0">
      <alignment vertical="top"/>
    </xf>
    <xf numFmtId="0" fontId="9" fillId="0" borderId="0"/>
    <xf numFmtId="0" fontId="9" fillId="0" borderId="0"/>
    <xf numFmtId="0" fontId="67" fillId="117" borderId="0" applyNumberFormat="0" applyBorder="0" applyAlignment="0" applyProtection="0"/>
    <xf numFmtId="184" fontId="78" fillId="84" borderId="66" applyNumberFormat="0" applyAlignment="0" applyProtection="0"/>
    <xf numFmtId="0" fontId="78" fillId="84" borderId="66" applyNumberFormat="0" applyAlignment="0" applyProtection="0"/>
    <xf numFmtId="0" fontId="14" fillId="0" borderId="0"/>
    <xf numFmtId="0" fontId="9" fillId="0" borderId="0"/>
    <xf numFmtId="0" fontId="14" fillId="0" borderId="0"/>
    <xf numFmtId="0" fontId="9" fillId="0" borderId="0"/>
    <xf numFmtId="4" fontId="122" fillId="95" borderId="71" applyNumberFormat="0" applyProtection="0">
      <alignmen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5" fontId="58"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180" fontId="60" fillId="0" borderId="0"/>
    <xf numFmtId="0" fontId="14" fillId="0" borderId="0"/>
    <xf numFmtId="203" fontId="9" fillId="0" borderId="0"/>
    <xf numFmtId="203" fontId="9" fillId="0" borderId="0"/>
    <xf numFmtId="203" fontId="9" fillId="0" borderId="0"/>
    <xf numFmtId="203" fontId="9" fillId="0" borderId="0"/>
    <xf numFmtId="0" fontId="9" fillId="0" borderId="0"/>
    <xf numFmtId="0" fontId="9" fillId="0" borderId="0"/>
    <xf numFmtId="0" fontId="14" fillId="0" borderId="0"/>
    <xf numFmtId="0" fontId="14" fillId="0" borderId="0"/>
    <xf numFmtId="0" fontId="108" fillId="95" borderId="12">
      <alignment horizontal="right" vertical="center"/>
    </xf>
    <xf numFmtId="0" fontId="9" fillId="0" borderId="0"/>
    <xf numFmtId="0" fontId="9" fillId="0" borderId="0"/>
    <xf numFmtId="184" fontId="108" fillId="95" borderId="12">
      <alignment horizontal="right" vertical="center"/>
    </xf>
    <xf numFmtId="0" fontId="14" fillId="0" borderId="0"/>
    <xf numFmtId="0" fontId="14" fillId="0" borderId="0"/>
    <xf numFmtId="182" fontId="108" fillId="95" borderId="12">
      <alignment horizontal="right" vertical="center" indent="1"/>
    </xf>
    <xf numFmtId="4" fontId="108" fillId="95" borderId="12">
      <alignment horizontal="right" vertical="center" indent="1"/>
    </xf>
    <xf numFmtId="230" fontId="108" fillId="95" borderId="12">
      <alignment horizontal="right" vertical="center" indent="1"/>
    </xf>
    <xf numFmtId="192" fontId="108" fillId="95" borderId="12">
      <alignment horizontal="right" vertical="center" indent="1"/>
    </xf>
    <xf numFmtId="0" fontId="14" fillId="0" borderId="0"/>
    <xf numFmtId="3" fontId="119" fillId="95" borderId="12">
      <alignment horizontal="right" vertical="center" indent="1"/>
    </xf>
    <xf numFmtId="0" fontId="14" fillId="0" borderId="0"/>
    <xf numFmtId="182" fontId="119" fillId="95" borderId="12">
      <alignment horizontal="right" vertical="center" indent="1"/>
    </xf>
    <xf numFmtId="0" fontId="14" fillId="0" borderId="0"/>
    <xf numFmtId="4" fontId="119" fillId="95" borderId="12">
      <alignment horizontal="right" vertical="center" indent="1"/>
    </xf>
    <xf numFmtId="230" fontId="119" fillId="95" borderId="12">
      <alignment horizontal="right" vertical="center" indent="1"/>
    </xf>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14" fillId="0" borderId="0"/>
    <xf numFmtId="0" fontId="14" fillId="0" borderId="0"/>
    <xf numFmtId="180" fontId="9" fillId="95" borderId="61"/>
    <xf numFmtId="168" fontId="45" fillId="0" borderId="0" applyFont="0" applyFill="0" applyBorder="0" applyAlignment="0" applyProtection="0"/>
    <xf numFmtId="0" fontId="14" fillId="0" borderId="0"/>
    <xf numFmtId="0" fontId="14" fillId="0" borderId="0"/>
    <xf numFmtId="184" fontId="9" fillId="95" borderId="61"/>
    <xf numFmtId="168" fontId="45" fillId="0" borderId="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9" fillId="0" borderId="0"/>
    <xf numFmtId="184" fontId="9" fillId="95" borderId="61"/>
    <xf numFmtId="0" fontId="45" fillId="0" borderId="0" applyNumberFormat="0" applyFont="0" applyFill="0" applyBorder="0" applyAlignment="0" applyProtection="0"/>
    <xf numFmtId="0" fontId="14" fillId="0" borderId="0"/>
    <xf numFmtId="0" fontId="14" fillId="0" borderId="0"/>
    <xf numFmtId="0" fontId="9" fillId="95" borderId="61"/>
    <xf numFmtId="0" fontId="14" fillId="0" borderId="0"/>
    <xf numFmtId="0" fontId="4" fillId="0" borderId="0"/>
    <xf numFmtId="0" fontId="164" fillId="80" borderId="12">
      <alignment horizontal="center" vertical="center"/>
    </xf>
    <xf numFmtId="0" fontId="9" fillId="0" borderId="0"/>
    <xf numFmtId="184" fontId="164" fillId="80" borderId="12">
      <alignment horizontal="center" vertical="center"/>
    </xf>
    <xf numFmtId="0" fontId="164" fillId="80" borderId="12">
      <alignment horizontal="center" vertical="center"/>
    </xf>
    <xf numFmtId="0" fontId="108" fillId="95" borderId="12">
      <alignment horizontal="right" vertical="center"/>
    </xf>
    <xf numFmtId="180" fontId="108" fillId="95" borderId="12">
      <alignment horizontal="right" vertical="center"/>
    </xf>
    <xf numFmtId="0" fontId="9" fillId="95" borderId="0"/>
    <xf numFmtId="184" fontId="9" fillId="95" borderId="0"/>
    <xf numFmtId="0" fontId="9" fillId="100" borderId="0"/>
    <xf numFmtId="180" fontId="9" fillId="95" borderId="0"/>
    <xf numFmtId="0" fontId="14" fillId="0" borderId="0"/>
    <xf numFmtId="0" fontId="165" fillId="95" borderId="82">
      <alignment vertical="center"/>
    </xf>
    <xf numFmtId="0" fontId="9" fillId="0" borderId="0"/>
    <xf numFmtId="184" fontId="165" fillId="95" borderId="82">
      <alignment vertical="center"/>
    </xf>
    <xf numFmtId="180" fontId="165" fillId="95" borderId="82">
      <alignment vertical="center"/>
    </xf>
    <xf numFmtId="0" fontId="187" fillId="95" borderId="83">
      <alignment vertical="center"/>
    </xf>
    <xf numFmtId="180" fontId="187" fillId="95" borderId="83">
      <alignment vertical="center"/>
    </xf>
    <xf numFmtId="0" fontId="165" fillId="95" borderId="12"/>
    <xf numFmtId="184" fontId="165" fillId="95" borderId="12"/>
    <xf numFmtId="180" fontId="165" fillId="95" borderId="12"/>
    <xf numFmtId="184" fontId="119" fillId="95" borderId="12">
      <alignment horizontal="right" vertical="center"/>
    </xf>
    <xf numFmtId="0" fontId="9" fillId="0" borderId="0"/>
    <xf numFmtId="0" fontId="119" fillId="95" borderId="12">
      <alignment horizontal="right" vertical="center"/>
    </xf>
    <xf numFmtId="0" fontId="6" fillId="0" borderId="0" applyNumberFormat="0" applyFill="0" applyBorder="0" applyAlignment="0" applyProtection="0"/>
    <xf numFmtId="0" fontId="190" fillId="119" borderId="12">
      <alignment horizontal="left" vertical="center"/>
    </xf>
    <xf numFmtId="0" fontId="190" fillId="119" borderId="12">
      <alignment horizontal="left" vertical="center"/>
    </xf>
    <xf numFmtId="9" fontId="58" fillId="0" borderId="0" applyFont="0" applyFill="0" applyBorder="0" applyAlignment="0" applyProtection="0"/>
    <xf numFmtId="180" fontId="190" fillId="119" borderId="12">
      <alignment horizontal="left" vertical="center"/>
    </xf>
    <xf numFmtId="0" fontId="6" fillId="0" borderId="0" applyNumberFormat="0" applyFill="0" applyBorder="0" applyAlignment="0" applyProtection="0"/>
    <xf numFmtId="180" fontId="190" fillId="119" borderId="12">
      <alignment horizontal="left" vertical="center"/>
    </xf>
    <xf numFmtId="184" fontId="186" fillId="95" borderId="12">
      <alignment horizontal="left" vertical="center"/>
    </xf>
    <xf numFmtId="0" fontId="186" fillId="95" borderId="12">
      <alignment horizontal="left" vertical="center"/>
    </xf>
    <xf numFmtId="180" fontId="186" fillId="95" borderId="12">
      <alignment horizontal="left" vertical="center"/>
    </xf>
    <xf numFmtId="0" fontId="58" fillId="0" borderId="0"/>
    <xf numFmtId="0" fontId="159" fillId="95" borderId="61"/>
    <xf numFmtId="184" fontId="159" fillId="95" borderId="61"/>
    <xf numFmtId="0" fontId="159" fillId="100" borderId="75"/>
    <xf numFmtId="184" fontId="164" fillId="59" borderId="12">
      <alignment horizontal="left" vertical="center"/>
    </xf>
    <xf numFmtId="0" fontId="164" fillId="59" borderId="12">
      <alignment horizontal="left" vertical="center"/>
    </xf>
    <xf numFmtId="43" fontId="9" fillId="0" borderId="0" applyFont="0" applyFill="0" applyBorder="0" applyAlignment="0" applyProtection="0"/>
    <xf numFmtId="43" fontId="14" fillId="0" borderId="0" applyFont="0" applyFill="0" applyBorder="0" applyAlignment="0" applyProtection="0"/>
    <xf numFmtId="180" fontId="164" fillId="59" borderId="12">
      <alignment horizontal="left" vertical="center"/>
    </xf>
    <xf numFmtId="172" fontId="131" fillId="0" borderId="85" applyAlignment="0">
      <alignment horizontal="right"/>
    </xf>
    <xf numFmtId="42"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5" fontId="4"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43" fontId="117" fillId="0" borderId="0" applyFont="0" applyFill="0" applyBorder="0" applyAlignment="0" applyProtection="0"/>
    <xf numFmtId="0" fontId="14" fillId="0" borderId="0"/>
    <xf numFmtId="0" fontId="14" fillId="0" borderId="0"/>
    <xf numFmtId="0" fontId="9" fillId="0" borderId="0"/>
    <xf numFmtId="168" fontId="61"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0" fontId="9" fillId="0" borderId="0"/>
    <xf numFmtId="196" fontId="106" fillId="0" borderId="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178" fontId="9"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4" fillId="0" borderId="0"/>
    <xf numFmtId="0" fontId="9" fillId="0" borderId="0"/>
    <xf numFmtId="0" fontId="14" fillId="0" borderId="0"/>
    <xf numFmtId="0" fontId="14" fillId="0" borderId="0"/>
    <xf numFmtId="168" fontId="58" fillId="0" borderId="0" applyFont="0" applyFill="0" applyBorder="0" applyAlignment="0" applyProtection="0"/>
    <xf numFmtId="43" fontId="14"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5"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23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0" fontId="9" fillId="0" borderId="0"/>
    <xf numFmtId="168" fontId="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2" fontId="106" fillId="0" borderId="0" applyFill="0" applyBorder="0" applyAlignment="0" applyProtection="0"/>
    <xf numFmtId="43"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92" fontId="9"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168" fontId="9" fillId="0" borderId="0" applyFont="0" applyFill="0" applyBorder="0" applyAlignment="0" applyProtection="0"/>
    <xf numFmtId="43" fontId="117"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14" fillId="0" borderId="0"/>
    <xf numFmtId="196" fontId="106" fillId="0" borderId="0" applyFill="0" applyBorder="0" applyAlignment="0" applyProtection="0"/>
    <xf numFmtId="43" fontId="117" fillId="0" borderId="0" applyFont="0" applyFill="0" applyBorder="0" applyAlignment="0" applyProtection="0"/>
    <xf numFmtId="169" fontId="9" fillId="0" borderId="0" applyFont="0" applyFill="0" applyBorder="0" applyAlignment="0" applyProtection="0"/>
    <xf numFmtId="196" fontId="106" fillId="0" borderId="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 fillId="0" borderId="0"/>
    <xf numFmtId="168" fontId="4" fillId="0" borderId="0" applyFon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0" fontId="14" fillId="0" borderId="0"/>
    <xf numFmtId="0" fontId="9" fillId="0" borderId="0"/>
    <xf numFmtId="192" fontId="9" fillId="0" borderId="0" applyFont="0" applyFill="0" applyBorder="0" applyAlignment="0" applyProtection="0"/>
    <xf numFmtId="43" fontId="9" fillId="0" borderId="0" applyFont="0" applyFill="0" applyBorder="0" applyAlignment="0" applyProtection="0"/>
    <xf numFmtId="0" fontId="9" fillId="0" borderId="0"/>
    <xf numFmtId="168"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95"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6"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169" fontId="9"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84" fontId="42"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96" fontId="106" fillId="0" borderId="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6" fillId="0" borderId="69" applyNumberFormat="0" applyFill="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2" borderId="0" applyNumberFormat="0" applyBorder="0" applyAlignment="0" applyProtection="0"/>
    <xf numFmtId="168" fontId="45" fillId="0" borderId="0" applyFont="0" applyFill="0" applyBorder="0" applyAlignment="0" applyProtection="0"/>
    <xf numFmtId="187"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9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0" fontId="9" fillId="0" borderId="0"/>
    <xf numFmtId="19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58"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 fillId="0" borderId="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3" fontId="9" fillId="0" borderId="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28" fontId="17"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87"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99" fontId="58"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184"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220"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252" fontId="45" fillId="0" borderId="0" applyFont="0" applyFill="0" applyBorder="0" applyAlignment="0" applyProtection="0"/>
    <xf numFmtId="168" fontId="45" fillId="0" borderId="0" applyFont="0" applyFill="0" applyBorder="0" applyAlignment="0" applyProtection="0"/>
    <xf numFmtId="223" fontId="46" fillId="0" borderId="0" applyFont="0" applyFill="0" applyBorder="0" applyAlignment="0" applyProtection="0">
      <alignment vertical="top"/>
    </xf>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34"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0" fontId="14" fillId="0" borderId="0"/>
    <xf numFmtId="168" fontId="45" fillId="0" borderId="0" applyFont="0" applyFill="0" applyBorder="0" applyAlignment="0" applyProtection="0"/>
    <xf numFmtId="184" fontId="17"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3" fillId="2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17"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3" fontId="69"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4" fillId="0" borderId="0" applyFont="0" applyFill="0" applyBorder="0" applyAlignment="0" applyProtection="0"/>
    <xf numFmtId="43" fontId="6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14" fillId="0" borderId="0"/>
    <xf numFmtId="168" fontId="45" fillId="0" borderId="0" applyFont="0" applyFill="0" applyBorder="0" applyAlignment="0" applyProtection="0"/>
    <xf numFmtId="172"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192" fontId="9" fillId="0" borderId="0" applyFont="0" applyFill="0" applyBorder="0" applyAlignment="0" applyProtection="0"/>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168" fontId="45" fillId="0" borderId="0" applyFont="0" applyFill="0" applyBorder="0" applyAlignment="0" applyProtection="0"/>
    <xf numFmtId="168" fontId="45" fillId="0" borderId="0" applyFont="0" applyFill="0" applyBorder="0" applyAlignment="0" applyProtection="0"/>
    <xf numFmtId="184" fontId="22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207"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4" fillId="0" borderId="0"/>
    <xf numFmtId="168" fontId="45" fillId="0" borderId="0" applyFont="0" applyFill="0" applyBorder="0" applyAlignment="0" applyProtection="0"/>
    <xf numFmtId="0" fontId="9" fillId="0" borderId="0"/>
    <xf numFmtId="0" fontId="9" fillId="0" borderId="0" applyNumberFormat="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169" fontId="9"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168" fontId="58" fillId="0" borderId="0" applyFont="0" applyFill="0" applyBorder="0" applyAlignment="0" applyProtection="0"/>
    <xf numFmtId="192"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18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68" fontId="208"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247"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Font="0" applyFill="0" applyBorder="0" applyAlignment="0" applyProtection="0"/>
    <xf numFmtId="1" fontId="192" fillId="121" borderId="17" applyNumberFormat="0" applyBorder="0" applyAlignment="0">
      <alignment horizontal="centerContinuous" vertical="center"/>
      <protection locked="0"/>
    </xf>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9" fontId="58"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3" borderId="0" applyNumberFormat="0" applyBorder="0" applyAlignment="0" applyProtection="0"/>
    <xf numFmtId="214" fontId="204" fillId="0" borderId="0">
      <protection locked="0"/>
    </xf>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184" fontId="115" fillId="0" borderId="0">
      <protection locked="0"/>
    </xf>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236"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9"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220"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168" fontId="4"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0" fontId="9" fillId="0" borderId="0"/>
    <xf numFmtId="0" fontId="14" fillId="0" borderId="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4" fillId="35" borderId="56" applyNumberFormat="0" applyFont="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80" fontId="130"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84" fontId="17" fillId="0" borderId="8" applyNumberFormat="0" applyFont="0" applyFill="0" applyAlignment="0" applyProtection="0">
      <alignment horizontal="center"/>
    </xf>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84" fontId="130" fillId="0" borderId="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233"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259" fontId="106" fillId="0" borderId="0" applyFill="0" applyBorder="0" applyAlignment="0" applyProtection="0"/>
    <xf numFmtId="42" fontId="45" fillId="0" borderId="0" applyFont="0" applyFill="0" applyBorder="0" applyAlignment="0" applyProtection="0"/>
    <xf numFmtId="248" fontId="14" fillId="0" borderId="0" applyFill="0" applyBorder="0" applyAlignment="0" applyProtection="0"/>
    <xf numFmtId="0" fontId="9" fillId="0" borderId="0"/>
    <xf numFmtId="0" fontId="9" fillId="0" borderId="0"/>
    <xf numFmtId="42"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180" fontId="21"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233"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8" fillId="0" borderId="70" applyNumberFormat="0" applyFill="0" applyAlignment="0" applyProtection="0"/>
    <xf numFmtId="168"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6" fillId="0" borderId="0" applyNumberFormat="0" applyFill="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25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196" fontId="106" fillId="0" borderId="0" applyFill="0" applyBorder="0" applyAlignment="0" applyProtection="0"/>
    <xf numFmtId="42" fontId="45" fillId="0" borderId="0" applyFont="0" applyFill="0" applyBorder="0" applyAlignment="0" applyProtection="0"/>
    <xf numFmtId="43" fontId="1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205" fontId="58" fillId="0" borderId="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0" fontId="9" fillId="0" borderId="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212"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223" fontId="117"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92" fillId="92" borderId="0" applyNumberFormat="0" applyBorder="0" applyAlignment="0" applyProtection="0"/>
    <xf numFmtId="168" fontId="45" fillId="0" borderId="0" applyFont="0" applyFill="0" applyBorder="0" applyAlignment="0" applyProtection="0"/>
    <xf numFmtId="0" fontId="9" fillId="0" borderId="0"/>
    <xf numFmtId="184" fontId="226" fillId="9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9"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4"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236"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5" fontId="4"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18"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84" fontId="21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80" fontId="218" fillId="0" borderId="0" applyNumberFormat="0" applyFont="0" applyFill="0" applyBorder="0" applyAlignment="0" applyProtection="0">
      <alignment horizontal="center"/>
    </xf>
    <xf numFmtId="9" fontId="4" fillId="0" borderId="0" applyFont="0" applyFill="0" applyBorder="0" applyAlignment="0" applyProtection="0"/>
    <xf numFmtId="168" fontId="45" fillId="0" borderId="0" applyFont="0" applyFill="0" applyBorder="0" applyAlignment="0" applyProtection="0"/>
    <xf numFmtId="9"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68" fontId="45" fillId="0" borderId="0" applyFont="0" applyFill="0" applyBorder="0" applyAlignment="0" applyProtection="0"/>
    <xf numFmtId="9"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60" applyNumberFormat="0" applyFill="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84"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84" fontId="14" fillId="0" borderId="0"/>
    <xf numFmtId="184" fontId="58"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84"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203" fillId="0" borderId="88">
      <alignment horizontal="centerContinuous"/>
    </xf>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70" fontId="58"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232" fontId="17" fillId="0" borderId="0" applyFill="0" applyBorder="0" applyAlignment="0">
      <alignment horizontal="centerContinuous"/>
    </xf>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4" fontId="9" fillId="0" borderId="0" applyProtection="0">
      <alignment vertical="center"/>
    </xf>
    <xf numFmtId="184" fontId="14" fillId="0" borderId="0"/>
    <xf numFmtId="168"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234" fontId="150" fillId="0" borderId="0">
      <protection locked="0"/>
    </xf>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 fillId="0" borderId="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 fontId="17" fillId="0" borderId="0" applyFont="0" applyFill="0" applyBorder="0" applyAlignment="0" applyProtection="0">
      <alignment horizontal="left"/>
    </xf>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84" fontId="109"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3" fontId="4"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1"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68" fillId="0" borderId="87">
      <alignment horizontal="left" vertical="center"/>
    </xf>
    <xf numFmtId="43" fontId="9" fillId="0" borderId="0" applyFont="0" applyFill="0" applyBorder="0" applyAlignment="0" applyProtection="0"/>
    <xf numFmtId="180" fontId="68" fillId="0" borderId="11">
      <alignment horizontal="left" vertical="center"/>
    </xf>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1" fontId="1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184" fontId="111"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6" fontId="4"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0" fontId="9" fillId="0" borderId="0"/>
    <xf numFmtId="0" fontId="9" fillId="0" borderId="0"/>
    <xf numFmtId="0" fontId="14"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18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184" fontId="9"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168" fontId="58"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236" fontId="9"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212" fontId="106" fillId="0" borderId="0" applyFill="0" applyBorder="0" applyAlignment="0" applyProtection="0"/>
    <xf numFmtId="0" fontId="9" fillId="0" borderId="0"/>
    <xf numFmtId="0" fontId="4" fillId="0" borderId="0"/>
    <xf numFmtId="43" fontId="67"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43" fontId="117" fillId="0" borderId="0" applyFont="0" applyFill="0" applyBorder="0" applyAlignment="0" applyProtection="0"/>
    <xf numFmtId="0" fontId="9" fillId="0" borderId="0"/>
    <xf numFmtId="43" fontId="45" fillId="0" borderId="0" applyFont="0" applyFill="0" applyBorder="0" applyAlignment="0" applyProtection="0"/>
    <xf numFmtId="0" fontId="9" fillId="0" borderId="0"/>
    <xf numFmtId="43" fontId="117"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168" fontId="58" fillId="0" borderId="0" applyFont="0" applyFill="0" applyBorder="0" applyAlignment="0" applyProtection="0"/>
    <xf numFmtId="0" fontId="9" fillId="0" borderId="0"/>
    <xf numFmtId="43" fontId="9" fillId="0" borderId="0" applyFont="0" applyFill="0" applyBorder="0" applyAlignment="0" applyProtection="0"/>
    <xf numFmtId="212" fontId="106" fillId="0" borderId="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5" fillId="0" borderId="0" applyNumberFormat="0" applyFont="0" applyFill="0" applyBorder="0" applyAlignment="0" applyProtection="0"/>
    <xf numFmtId="0" fontId="4" fillId="0" borderId="0"/>
    <xf numFmtId="164" fontId="4" fillId="0" borderId="0" applyFont="0" applyFill="0" applyBorder="0" applyAlignment="0" applyProtection="0"/>
    <xf numFmtId="0" fontId="4" fillId="0" borderId="0"/>
    <xf numFmtId="0" fontId="14" fillId="0" borderId="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168" fontId="58" fillId="0" borderId="0" applyFont="0" applyFill="0" applyBorder="0" applyAlignment="0" applyProtection="0"/>
    <xf numFmtId="0" fontId="45" fillId="0" borderId="0" applyNumberFormat="0" applyFont="0" applyFill="0" applyBorder="0" applyAlignment="0" applyProtection="0"/>
    <xf numFmtId="0" fontId="4" fillId="0" borderId="0"/>
    <xf numFmtId="248"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0" fontId="14" fillId="0" borderId="0"/>
    <xf numFmtId="0" fontId="45" fillId="0" borderId="0" applyNumberFormat="0" applyFont="0" applyFill="0" applyBorder="0" applyAlignment="0" applyProtection="0"/>
    <xf numFmtId="0" fontId="4" fillId="0" borderId="0"/>
    <xf numFmtId="43" fontId="4" fillId="0" borderId="0" applyFont="0" applyFill="0" applyBorder="0" applyAlignment="0" applyProtection="0"/>
    <xf numFmtId="168" fontId="58"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14" fillId="0" borderId="0"/>
    <xf numFmtId="0" fontId="45" fillId="0" borderId="0" applyNumberFormat="0" applyFont="0" applyFill="0" applyBorder="0" applyAlignment="0" applyProtection="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196" fontId="106" fillId="0" borderId="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222" fillId="0" borderId="0" applyNumberFormat="0" applyFill="0" applyBorder="0" applyAlignment="0" applyProtection="0">
      <alignment vertical="top"/>
      <protection locked="0"/>
    </xf>
    <xf numFmtId="0" fontId="9" fillId="0" borderId="0"/>
    <xf numFmtId="236" fontId="9"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236"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4" fillId="0" borderId="0"/>
    <xf numFmtId="0" fontId="14" fillId="0" borderId="0"/>
    <xf numFmtId="0" fontId="9" fillId="0" borderId="0"/>
    <xf numFmtId="0" fontId="14"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14" fillId="0" borderId="0"/>
    <xf numFmtId="0" fontId="4" fillId="0" borderId="0"/>
    <xf numFmtId="0" fontId="9" fillId="0" borderId="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86" fillId="80" borderId="53" applyNumberFormat="0" applyAlignment="0" applyProtection="0"/>
    <xf numFmtId="43" fontId="9" fillId="0" borderId="0" applyFont="0" applyFill="0" applyBorder="0" applyAlignment="0" applyProtection="0"/>
    <xf numFmtId="0" fontId="124" fillId="80" borderId="5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20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7" fontId="4"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205" fillId="0" borderId="0" applyFont="0" applyFill="0" applyBorder="0" applyAlignment="0" applyProtection="0"/>
    <xf numFmtId="169" fontId="4"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80" fillId="58" borderId="71" applyNumberFormat="0" applyProtection="0">
      <alignment vertical="center"/>
    </xf>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9" fillId="0" borderId="0"/>
    <xf numFmtId="0"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236" fontId="9" fillId="0" borderId="0" applyFont="0" applyFill="0" applyBorder="0" applyAlignment="0" applyProtection="0"/>
    <xf numFmtId="42" fontId="9" fillId="0" borderId="0" applyFont="0" applyFill="0" applyBorder="0" applyAlignment="0" applyProtection="0"/>
    <xf numFmtId="0" fontId="9" fillId="0" borderId="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212" fontId="106" fillId="0" borderId="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5" fontId="9" fillId="0" borderId="0"/>
    <xf numFmtId="42" fontId="9" fillId="0" borderId="0" applyFont="0" applyFill="0" applyBorder="0" applyAlignment="0" applyProtection="0"/>
    <xf numFmtId="15" fontId="9" fillId="0" borderId="0"/>
    <xf numFmtId="42" fontId="9" fillId="0" borderId="0" applyFont="0" applyFill="0" applyBorder="0" applyAlignment="0" applyProtection="0"/>
    <xf numFmtId="0" fontId="9" fillId="0" borderId="0"/>
    <xf numFmtId="15" fontId="9" fillId="0" borderId="0"/>
    <xf numFmtId="0" fontId="9" fillId="0" borderId="0"/>
    <xf numFmtId="15"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43" fontId="11"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58"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68" fontId="5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220"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4" fillId="0" borderId="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82" fontId="111" fillId="0" borderId="0" applyFont="0" applyFill="0" applyBorder="0" applyAlignment="0" applyProtection="0"/>
    <xf numFmtId="0" fontId="9" fillId="0" borderId="0"/>
    <xf numFmtId="168" fontId="45" fillId="0" borderId="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0" fontId="17"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84" fontId="143" fillId="103" borderId="0" applyNumberFormat="0" applyBorder="0" applyAlignment="0">
      <protection hidden="1"/>
    </xf>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0" fillId="0" borderId="0" applyNumberForma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4" fontId="93"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8" fontId="42" fillId="0" borderId="23"/>
    <xf numFmtId="168" fontId="45" fillId="0" borderId="0" applyFont="0" applyFill="0" applyBorder="0" applyAlignment="0" applyProtection="0"/>
    <xf numFmtId="240" fontId="42" fillId="0" borderId="7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225" fillId="0" borderId="0" applyNumberFormat="0" applyFill="0" applyBorder="0" applyAlignment="0" applyProtection="0"/>
    <xf numFmtId="0" fontId="9" fillId="0" borderId="0"/>
    <xf numFmtId="0" fontId="45" fillId="0" borderId="0" applyNumberFormat="0" applyFont="0" applyFill="0" applyBorder="0" applyAlignment="0" applyProtection="0"/>
    <xf numFmtId="168" fontId="58" fillId="0" borderId="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214" fontId="204" fillId="0" borderId="0">
      <protection locked="0"/>
    </xf>
    <xf numFmtId="0" fontId="14" fillId="0" borderId="0"/>
    <xf numFmtId="0" fontId="14" fillId="0" borderId="0"/>
    <xf numFmtId="168" fontId="45" fillId="0" borderId="0" applyFont="0" applyFill="0" applyBorder="0" applyAlignment="0" applyProtection="0"/>
    <xf numFmtId="214" fontId="121" fillId="0" borderId="0">
      <protection locked="0"/>
    </xf>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4"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55" fillId="0" borderId="0"/>
    <xf numFmtId="0" fontId="45" fillId="0" borderId="0" applyNumberFormat="0" applyFont="0" applyFill="0" applyBorder="0" applyAlignment="0" applyProtection="0"/>
    <xf numFmtId="0" fontId="55" fillId="0" borderId="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7"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99" fontId="58"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 fillId="0" borderId="0"/>
    <xf numFmtId="43" fontId="9" fillId="0" borderId="0" applyFont="0" applyFill="0" applyBorder="0" applyAlignment="0" applyProtection="0"/>
    <xf numFmtId="0" fontId="14" fillId="0" borderId="0"/>
    <xf numFmtId="0" fontId="4"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172" fontId="4" fillId="0" borderId="0" applyFont="0" applyFill="0" applyBorder="0" applyAlignment="0" applyProtection="0"/>
    <xf numFmtId="43" fontId="117"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17" fillId="0" borderId="0" applyFont="0" applyFill="0" applyBorder="0" applyAlignment="0" applyProtection="0"/>
    <xf numFmtId="43"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0" borderId="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117"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168" fontId="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212" fontId="106" fillId="0" borderId="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34" fillId="0" borderId="0" applyNumberFormat="0" applyFill="0" applyBorder="0" applyAlignment="0" applyProtection="0"/>
    <xf numFmtId="0" fontId="45" fillId="0" borderId="0" applyNumberFormat="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45" fillId="0" borderId="0" applyNumberFormat="0" applyFont="0" applyFill="0" applyBorder="0" applyAlignment="0" applyProtection="0"/>
    <xf numFmtId="184" fontId="100" fillId="0" borderId="0" applyNumberFormat="0" applyFill="0" applyBorder="0" applyAlignment="0" applyProtection="0"/>
    <xf numFmtId="0" fontId="9" fillId="0" borderId="0"/>
    <xf numFmtId="184" fontId="100"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17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168" fontId="58" fillId="0" borderId="0" applyFont="0" applyFill="0" applyBorder="0" applyAlignment="0" applyProtection="0"/>
    <xf numFmtId="0" fontId="9" fillId="0" borderId="0"/>
    <xf numFmtId="0" fontId="9" fillId="0" borderId="0"/>
    <xf numFmtId="168" fontId="58" fillId="0" borderId="0" applyFont="0" applyFill="0" applyBorder="0" applyAlignment="0" applyProtection="0"/>
    <xf numFmtId="43" fontId="14" fillId="0" borderId="0" applyFont="0" applyFill="0" applyBorder="0" applyAlignment="0" applyProtection="0"/>
    <xf numFmtId="43" fontId="227"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212" fontId="106" fillId="0" borderId="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0" fontId="9" fillId="0" borderId="0"/>
    <xf numFmtId="2" fontId="150" fillId="0" borderId="0">
      <protection locked="0"/>
    </xf>
    <xf numFmtId="168"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14" fillId="0" borderId="0"/>
    <xf numFmtId="43" fontId="1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2" fontId="106" fillId="0" borderId="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0" fontId="9" fillId="0" borderId="0"/>
    <xf numFmtId="228" fontId="111"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42" fontId="9" fillId="0" borderId="0" applyFont="0" applyFill="0" applyBorder="0" applyAlignment="0" applyProtection="0"/>
    <xf numFmtId="195" fontId="4"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168"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168"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7" fillId="0" borderId="0" applyFont="0" applyFill="0" applyBorder="0" applyAlignment="0" applyProtection="0"/>
    <xf numFmtId="0" fontId="9" fillId="0" borderId="0"/>
    <xf numFmtId="182" fontId="106" fillId="0" borderId="0" applyFill="0" applyBorder="0" applyAlignment="0" applyProtection="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 fillId="0" borderId="0"/>
    <xf numFmtId="178" fontId="9" fillId="0" borderId="0" applyFont="0" applyFill="0" applyBorder="0" applyAlignment="0" applyProtection="0"/>
    <xf numFmtId="168" fontId="9" fillId="0" borderId="0" applyFont="0" applyFill="0" applyBorder="0" applyAlignment="0" applyProtection="0"/>
    <xf numFmtId="0" fontId="9" fillId="0" borderId="0"/>
    <xf numFmtId="178" fontId="9" fillId="0" borderId="0" applyFont="0" applyFill="0" applyBorder="0" applyAlignment="0" applyProtection="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95" fontId="4" fillId="0" borderId="0" applyFont="0" applyFill="0" applyBorder="0" applyAlignment="0" applyProtection="0"/>
    <xf numFmtId="43" fontId="45" fillId="0" borderId="0" applyFont="0" applyFill="0" applyBorder="0" applyAlignment="0" applyProtection="0"/>
    <xf numFmtId="187" fontId="4" fillId="0" borderId="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84" fontId="14" fillId="0" borderId="0"/>
    <xf numFmtId="43" fontId="4" fillId="0" borderId="0" applyFont="0" applyFill="0" applyBorder="0" applyAlignment="0" applyProtection="0"/>
    <xf numFmtId="0" fontId="4" fillId="0" borderId="0"/>
    <xf numFmtId="184" fontId="9" fillId="0" borderId="0" applyFont="0" applyFill="0" applyBorder="0" applyAlignment="0" applyProtection="0"/>
    <xf numFmtId="0" fontId="9" fillId="0" borderId="0"/>
    <xf numFmtId="0" fontId="9" fillId="0" borderId="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17" fillId="0" borderId="0"/>
    <xf numFmtId="165" fontId="4" fillId="0" borderId="0" applyFont="0" applyFill="0" applyBorder="0" applyAlignment="0" applyProtection="0"/>
    <xf numFmtId="0" fontId="14" fillId="0" borderId="0"/>
    <xf numFmtId="165" fontId="4" fillId="0" borderId="0" applyFont="0" applyFill="0" applyBorder="0" applyAlignment="0" applyProtection="0"/>
    <xf numFmtId="0" fontId="111" fillId="0" borderId="0"/>
    <xf numFmtId="262" fontId="4" fillId="0" borderId="0" applyFont="0" applyFill="0" applyBorder="0" applyAlignment="0" applyProtection="0"/>
    <xf numFmtId="0" fontId="6" fillId="0" borderId="0" applyNumberForma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0" fontId="9" fillId="0" borderId="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7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8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43" fontId="67" fillId="0" borderId="0" applyFont="0" applyFill="0" applyBorder="0" applyAlignment="0" applyProtection="0"/>
    <xf numFmtId="168" fontId="9" fillId="0" borderId="0" applyFont="0" applyFill="0" applyBorder="0" applyAlignment="0" applyProtection="0"/>
    <xf numFmtId="0" fontId="14" fillId="0" borderId="0"/>
    <xf numFmtId="0" fontId="9" fillId="0" borderId="0"/>
    <xf numFmtId="0" fontId="14" fillId="0" borderId="0"/>
    <xf numFmtId="0" fontId="4" fillId="0" borderId="0"/>
    <xf numFmtId="43" fontId="9" fillId="0" borderId="0" applyFont="0" applyFill="0" applyBorder="0" applyAlignment="0" applyProtection="0"/>
    <xf numFmtId="0" fontId="9" fillId="0" borderId="0"/>
    <xf numFmtId="195" fontId="4" fillId="0" borderId="0" applyFont="0" applyFill="0" applyBorder="0" applyAlignment="0" applyProtection="0"/>
    <xf numFmtId="180" fontId="17"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14" fillId="0" borderId="0"/>
    <xf numFmtId="0" fontId="14" fillId="0" borderId="0"/>
    <xf numFmtId="195"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58"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58" fillId="0" borderId="0"/>
    <xf numFmtId="168"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184" fontId="1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170" fontId="58" fillId="0" borderId="0"/>
    <xf numFmtId="0" fontId="14" fillId="0" borderId="0"/>
    <xf numFmtId="43" fontId="9" fillId="0" borderId="0" applyFont="0" applyFill="0" applyBorder="0" applyAlignment="0" applyProtection="0"/>
    <xf numFmtId="170" fontId="58" fillId="0" borderId="0"/>
    <xf numFmtId="184" fontId="14" fillId="0" borderId="0"/>
    <xf numFmtId="168" fontId="9" fillId="0" borderId="0" applyFont="0" applyFill="0" applyBorder="0" applyAlignment="0" applyProtection="0"/>
    <xf numFmtId="0" fontId="14" fillId="0" borderId="0"/>
    <xf numFmtId="168" fontId="9" fillId="0" borderId="0" applyFont="0" applyFill="0" applyBorder="0" applyAlignment="0" applyProtection="0"/>
    <xf numFmtId="199" fontId="58"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14" fontId="9" fillId="0" borderId="0" applyProtection="0">
      <alignment vertical="center"/>
    </xf>
    <xf numFmtId="0" fontId="14" fillId="0" borderId="0"/>
    <xf numFmtId="43"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184" fontId="14" fillId="0" borderId="0"/>
    <xf numFmtId="168"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178" fontId="58" fillId="0" borderId="0"/>
    <xf numFmtId="0" fontId="14" fillId="0" borderId="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0" fontId="6" fillId="0" borderId="0" applyNumberForma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248" fontId="4" fillId="0" borderId="0" applyFont="0" applyFill="0" applyBorder="0" applyAlignment="0" applyProtection="0"/>
    <xf numFmtId="212" fontId="106" fillId="0" borderId="0" applyFill="0" applyBorder="0" applyAlignment="0" applyProtection="0"/>
    <xf numFmtId="0" fontId="14" fillId="0" borderId="0"/>
    <xf numFmtId="23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212" fontId="106" fillId="0" borderId="0" applyFill="0" applyBorder="0" applyAlignment="0" applyProtection="0"/>
    <xf numFmtId="43" fontId="14" fillId="0" borderId="0" applyFont="0" applyFill="0" applyBorder="0" applyAlignment="0" applyProtection="0"/>
    <xf numFmtId="0" fontId="9" fillId="0" borderId="0"/>
    <xf numFmtId="0" fontId="9" fillId="0" borderId="0"/>
    <xf numFmtId="212" fontId="106" fillId="0" borderId="0" applyFill="0" applyBorder="0" applyAlignment="0" applyProtection="0"/>
    <xf numFmtId="0" fontId="14"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178" fontId="9" fillId="0" borderId="0" applyFont="0" applyFill="0" applyBorder="0" applyAlignment="0" applyProtection="0"/>
    <xf numFmtId="178"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95"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42" fontId="9" fillId="0" borderId="0" applyFont="0" applyFill="0" applyBorder="0" applyAlignment="0" applyProtection="0"/>
    <xf numFmtId="0" fontId="9" fillId="0" borderId="0"/>
    <xf numFmtId="43" fontId="14" fillId="0" borderId="0" applyFont="0" applyFill="0" applyBorder="0" applyAlignment="0" applyProtection="0"/>
    <xf numFmtId="0" fontId="14" fillId="0" borderId="0"/>
    <xf numFmtId="0" fontId="9" fillId="0" borderId="0"/>
    <xf numFmtId="195" fontId="4" fillId="0" borderId="0" applyFont="0" applyFill="0" applyBorder="0" applyAlignment="0" applyProtection="0"/>
    <xf numFmtId="0" fontId="6" fillId="0" borderId="0" applyNumberFormat="0" applyFill="0" applyBorder="0" applyAlignment="0" applyProtection="0"/>
    <xf numFmtId="43" fontId="229" fillId="0" borderId="0" applyFont="0" applyFill="0" applyBorder="0" applyAlignment="0" applyProtection="0"/>
    <xf numFmtId="233" fontId="9" fillId="0" borderId="0" applyFont="0" applyFill="0" applyBorder="0" applyAlignment="0" applyProtection="0"/>
    <xf numFmtId="0" fontId="4" fillId="0" borderId="0"/>
    <xf numFmtId="233" fontId="9" fillId="0" borderId="0" applyFont="0" applyFill="0" applyBorder="0" applyAlignment="0" applyProtection="0"/>
    <xf numFmtId="43" fontId="14" fillId="0" borderId="0" applyFont="0" applyFill="0" applyBorder="0" applyAlignment="0" applyProtection="0"/>
    <xf numFmtId="212" fontId="106" fillId="0" borderId="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233" fontId="9" fillId="0" borderId="0" applyFont="0" applyFill="0" applyBorder="0" applyAlignment="0" applyProtection="0"/>
    <xf numFmtId="0" fontId="9" fillId="0" borderId="0"/>
    <xf numFmtId="43" fontId="9" fillId="0" borderId="0" applyFont="0" applyFill="0" applyBorder="0" applyAlignment="0" applyProtection="0"/>
    <xf numFmtId="184" fontId="9" fillId="0" borderId="0" applyFont="0" applyFill="0" applyBorder="0" applyAlignment="0" applyProtection="0"/>
    <xf numFmtId="0" fontId="9" fillId="0" borderId="0"/>
    <xf numFmtId="168" fontId="4" fillId="0" borderId="0" applyFont="0" applyFill="0" applyBorder="0" applyAlignment="0" applyProtection="0"/>
    <xf numFmtId="184" fontId="9"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0" fontId="9" fillId="0" borderId="0"/>
    <xf numFmtId="195" fontId="4" fillId="0" borderId="0" applyFont="0" applyFill="0" applyBorder="0" applyAlignment="0" applyProtection="0"/>
    <xf numFmtId="0" fontId="17" fillId="0" borderId="0" applyFont="0" applyFill="0" applyBorder="0" applyAlignment="0" applyProtection="0"/>
    <xf numFmtId="0" fontId="14" fillId="0" borderId="0"/>
    <xf numFmtId="0" fontId="17"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212" fontId="106" fillId="0" borderId="0" applyFill="0" applyBorder="0" applyAlignment="0" applyProtection="0"/>
    <xf numFmtId="0" fontId="1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6" fillId="0" borderId="0" applyNumberFormat="0" applyFill="0" applyBorder="0" applyAlignment="0" applyProtection="0"/>
    <xf numFmtId="0" fontId="9" fillId="0" borderId="0"/>
    <xf numFmtId="43" fontId="45" fillId="0" borderId="0" applyFont="0" applyFill="0" applyBorder="0" applyAlignment="0" applyProtection="0"/>
    <xf numFmtId="17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7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184" fontId="45" fillId="0" borderId="0" applyFont="0" applyFill="0" applyBorder="0" applyAlignment="0" applyProtection="0"/>
    <xf numFmtId="0" fontId="45" fillId="0" borderId="0" applyNumberFormat="0" applyFont="0" applyFill="0" applyBorder="0" applyAlignment="0" applyProtection="0"/>
    <xf numFmtId="0" fontId="4" fillId="0" borderId="0"/>
    <xf numFmtId="212" fontId="106" fillId="0" borderId="0" applyFill="0" applyBorder="0" applyAlignment="0" applyProtection="0"/>
    <xf numFmtId="0" fontId="6" fillId="0" borderId="0" applyNumberForma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0" fontId="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30" fillId="0" borderId="0" applyProtection="0"/>
    <xf numFmtId="0" fontId="9" fillId="0" borderId="0"/>
    <xf numFmtId="0" fontId="9" fillId="0" borderId="0"/>
    <xf numFmtId="180" fontId="130" fillId="0" borderId="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87" fontId="45"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58"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4" fillId="0" borderId="0"/>
    <xf numFmtId="25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5"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 fillId="0" borderId="0"/>
    <xf numFmtId="0" fontId="45" fillId="0" borderId="0" applyNumberFormat="0" applyFont="0" applyFill="0" applyBorder="0" applyAlignment="0" applyProtection="0"/>
    <xf numFmtId="43" fontId="4" fillId="0" borderId="0" applyFont="0" applyFill="0" applyBorder="0" applyAlignment="0" applyProtection="0"/>
    <xf numFmtId="0" fontId="4" fillId="0" borderId="0"/>
    <xf numFmtId="0" fontId="14" fillId="0" borderId="0"/>
    <xf numFmtId="0" fontId="14" fillId="0" borderId="0"/>
    <xf numFmtId="252" fontId="45" fillId="0" borderId="0" applyFont="0" applyFill="0" applyBorder="0" applyAlignment="0" applyProtection="0"/>
    <xf numFmtId="0" fontId="9" fillId="0" borderId="0"/>
    <xf numFmtId="0" fontId="9" fillId="0" borderId="0"/>
    <xf numFmtId="0" fontId="14" fillId="0" borderId="0"/>
    <xf numFmtId="0" fontId="4" fillId="0" borderId="0"/>
    <xf numFmtId="43" fontId="9" fillId="0" borderId="0" applyFont="0" applyFill="0" applyBorder="0" applyAlignment="0" applyProtection="0"/>
    <xf numFmtId="0" fontId="14" fillId="0" borderId="0"/>
    <xf numFmtId="0" fontId="73" fillId="95" borderId="62" applyNumberFormat="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84" fontId="73" fillId="59" borderId="62" applyNumberFormat="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87"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212" fontId="106" fillId="0" borderId="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265" fontId="9" fillId="0" borderId="0" applyFon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0" fontId="14" fillId="0" borderId="0"/>
    <xf numFmtId="223" fontId="46" fillId="0" borderId="0" applyFont="0" applyFill="0" applyBorder="0" applyAlignment="0" applyProtection="0">
      <alignment vertical="top"/>
    </xf>
    <xf numFmtId="43" fontId="9" fillId="0" borderId="0" applyFont="0" applyFill="0" applyBorder="0" applyAlignment="0" applyProtection="0"/>
    <xf numFmtId="0" fontId="6" fillId="0" borderId="0" applyNumberFormat="0" applyFill="0" applyBorder="0" applyAlignment="0" applyProtection="0"/>
    <xf numFmtId="223" fontId="46" fillId="0" borderId="0" applyFont="0" applyFill="0" applyBorder="0" applyAlignment="0" applyProtection="0">
      <alignment vertical="top"/>
    </xf>
    <xf numFmtId="0" fontId="9" fillId="0" borderId="0"/>
    <xf numFmtId="168"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14" fillId="0" borderId="0"/>
    <xf numFmtId="223" fontId="46" fillId="0" borderId="0" applyFont="0" applyFill="0" applyBorder="0" applyAlignment="0" applyProtection="0">
      <alignment vertical="top"/>
    </xf>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212" fontId="106" fillId="0" borderId="0" applyFill="0" applyBorder="0" applyAlignment="0" applyProtection="0"/>
    <xf numFmtId="43" fontId="4" fillId="0" borderId="0" applyFont="0" applyFill="0" applyBorder="0" applyAlignment="0" applyProtection="0"/>
    <xf numFmtId="212" fontId="106"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212" fontId="106" fillId="0" borderId="0" applyFill="0" applyBorder="0" applyAlignment="0" applyProtection="0"/>
    <xf numFmtId="43" fontId="14"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252" fontId="117" fillId="0" borderId="0" applyFont="0" applyFill="0" applyBorder="0" applyAlignment="0" applyProtection="0"/>
    <xf numFmtId="0" fontId="9" fillId="0" borderId="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252" fontId="117"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252" fontId="117"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196" fontId="106" fillId="0" borderId="0" applyFill="0" applyBorder="0" applyAlignment="0" applyProtection="0"/>
    <xf numFmtId="0" fontId="14" fillId="0" borderId="0"/>
    <xf numFmtId="0" fontId="14" fillId="0" borderId="0"/>
    <xf numFmtId="0"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3" fontId="9" fillId="0" borderId="0" applyFill="0" applyBorder="0" applyAlignment="0" applyProtection="0"/>
    <xf numFmtId="3" fontId="9" fillId="0" borderId="0" applyFill="0" applyBorder="0" applyAlignment="0" applyProtection="0"/>
    <xf numFmtId="3" fontId="106" fillId="0" borderId="0" applyFill="0" applyBorder="0" applyAlignment="0" applyProtection="0"/>
    <xf numFmtId="3" fontId="106" fillId="0" borderId="0" applyFill="0" applyBorder="0" applyAlignment="0" applyProtection="0"/>
    <xf numFmtId="3" fontId="9" fillId="0" borderId="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94" fillId="0" borderId="0"/>
    <xf numFmtId="184" fontId="194" fillId="0" borderId="0"/>
    <xf numFmtId="184" fontId="19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2" fontId="115" fillId="0" borderId="0">
      <protection locked="0"/>
    </xf>
    <xf numFmtId="0" fontId="9" fillId="0" borderId="0"/>
    <xf numFmtId="0" fontId="9" fillId="0" borderId="0"/>
    <xf numFmtId="2" fontId="150" fillId="0" borderId="0">
      <protection locked="0"/>
    </xf>
    <xf numFmtId="0" fontId="6" fillId="0" borderId="0" applyNumberFormat="0" applyFill="0" applyBorder="0" applyAlignment="0" applyProtection="0"/>
    <xf numFmtId="2" fontId="150" fillId="0" borderId="0">
      <protection locked="0"/>
    </xf>
    <xf numFmtId="180" fontId="14" fillId="0" borderId="0" applyNumberFormat="0" applyFill="0" applyBorder="0" applyAlignment="0" applyProtection="0"/>
    <xf numFmtId="184" fontId="14" fillId="0" borderId="0" applyNumberFormat="0" applyFill="0" applyBorder="0" applyAlignment="0" applyProtection="0"/>
    <xf numFmtId="0" fontId="9" fillId="0" borderId="0"/>
    <xf numFmtId="0" fontId="14" fillId="0" borderId="0" applyNumberFormat="0" applyFill="0" applyBorder="0" applyAlignment="0" applyProtection="0"/>
    <xf numFmtId="0" fontId="9" fillId="0" borderId="0"/>
    <xf numFmtId="0" fontId="9" fillId="0" borderId="0"/>
    <xf numFmtId="0" fontId="4" fillId="0" borderId="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15" fontId="17" fillId="0" borderId="0" applyFont="0" applyFill="0" applyBorder="0" applyProtection="0">
      <alignment horizontal="left"/>
    </xf>
    <xf numFmtId="0" fontId="9" fillId="0" borderId="0"/>
    <xf numFmtId="0" fontId="9" fillId="0" borderId="0"/>
    <xf numFmtId="0" fontId="6" fillId="0" borderId="0" applyNumberFormat="0" applyFill="0" applyBorder="0" applyAlignment="0" applyProtection="0"/>
    <xf numFmtId="0" fontId="106" fillId="0" borderId="0" applyFill="0" applyBorder="0" applyAlignment="0" applyProtection="0"/>
    <xf numFmtId="0" fontId="4" fillId="0" borderId="0"/>
    <xf numFmtId="0"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17" fillId="0" borderId="0"/>
    <xf numFmtId="172" fontId="230" fillId="0" borderId="0"/>
    <xf numFmtId="172" fontId="111" fillId="0" borderId="0"/>
    <xf numFmtId="37" fontId="200" fillId="0" borderId="0"/>
    <xf numFmtId="0" fontId="14" fillId="0" borderId="0"/>
    <xf numFmtId="0" fontId="14" fillId="0" borderId="0"/>
    <xf numFmtId="0" fontId="14" fillId="0" borderId="0"/>
    <xf numFmtId="0" fontId="9" fillId="0" borderId="0"/>
    <xf numFmtId="0" fontId="9" fillId="0" borderId="0"/>
    <xf numFmtId="0" fontId="116" fillId="115" borderId="0" applyNumberFormat="0" applyBorder="0" applyAlignment="0" applyProtection="0"/>
    <xf numFmtId="184" fontId="116" fillId="115" borderId="0" applyNumberFormat="0" applyBorder="0" applyAlignment="0" applyProtection="0"/>
    <xf numFmtId="0" fontId="14" fillId="0" borderId="0"/>
    <xf numFmtId="0" fontId="9" fillId="0" borderId="0"/>
    <xf numFmtId="218" fontId="42" fillId="0" borderId="11">
      <alignment horizontal="center"/>
    </xf>
    <xf numFmtId="254" fontId="42" fillId="0" borderId="87">
      <alignment horizontal="center"/>
    </xf>
    <xf numFmtId="44" fontId="185" fillId="0" borderId="0" applyFill="0" applyBorder="0" applyAlignment="0" applyProtection="0"/>
    <xf numFmtId="180" fontId="9" fillId="0" borderId="0" applyFont="0" applyFill="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204"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180" fontId="9" fillId="0" borderId="0" applyFont="0" applyFill="0" applyBorder="0" applyAlignment="0" applyProtection="0"/>
    <xf numFmtId="184" fontId="9" fillId="0" borderId="0" applyFont="0" applyFill="0" applyBorder="0" applyAlignment="0" applyProtection="0"/>
    <xf numFmtId="266" fontId="9" fillId="0" borderId="0" applyFont="0" applyFill="0" applyBorder="0" applyAlignment="0" applyProtection="0"/>
    <xf numFmtId="184" fontId="17" fillId="0" borderId="0" applyFont="0" applyFill="0" applyBorder="0" applyAlignment="0" applyProtection="0"/>
    <xf numFmtId="184" fontId="9" fillId="0" borderId="0" applyFont="0" applyFill="0" applyBorder="0" applyAlignment="0" applyProtection="0"/>
    <xf numFmtId="267" fontId="106" fillId="0" borderId="0" applyFill="0" applyBorder="0" applyAlignment="0" applyProtection="0"/>
    <xf numFmtId="174" fontId="118" fillId="0" borderId="0"/>
    <xf numFmtId="237" fontId="58" fillId="0" borderId="0"/>
    <xf numFmtId="0" fontId="9"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46" fillId="0" borderId="0">
      <alignment vertical="top"/>
    </xf>
    <xf numFmtId="0" fontId="55" fillId="0" borderId="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3"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63" fillId="29" borderId="0" applyNumberFormat="0" applyBorder="0" applyAlignment="0" applyProtection="0"/>
    <xf numFmtId="0" fontId="9" fillId="0" borderId="0"/>
    <xf numFmtId="0" fontId="9" fillId="0" borderId="0"/>
    <xf numFmtId="184" fontId="63"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3"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3"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14" fillId="0" borderId="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0" fontId="42" fillId="0" borderId="0"/>
    <xf numFmtId="180" fontId="115" fillId="0" borderId="0">
      <protection locked="0"/>
    </xf>
    <xf numFmtId="242" fontId="115" fillId="0" borderId="0">
      <protection locked="0"/>
    </xf>
    <xf numFmtId="0" fontId="14" fillId="0" borderId="0"/>
    <xf numFmtId="0" fontId="14" fillId="0" borderId="0"/>
    <xf numFmtId="0" fontId="9" fillId="0" borderId="0"/>
    <xf numFmtId="0" fontId="9" fillId="0" borderId="0"/>
    <xf numFmtId="0" fontId="9"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2" fontId="106" fillId="0" borderId="0" applyFill="0" applyBorder="0" applyAlignment="0" applyProtection="0"/>
    <xf numFmtId="2" fontId="14" fillId="0" borderId="0" applyFill="0" applyBorder="0" applyAlignment="0" applyProtection="0"/>
    <xf numFmtId="0" fontId="9" fillId="0" borderId="0"/>
    <xf numFmtId="2" fontId="14" fillId="0" borderId="0" applyFill="0" applyBorder="0" applyAlignment="0" applyProtection="0"/>
    <xf numFmtId="0" fontId="14" fillId="0" borderId="0"/>
    <xf numFmtId="0" fontId="9" fillId="0" borderId="0"/>
    <xf numFmtId="2" fontId="14" fillId="0" borderId="0" applyFill="0" applyBorder="0" applyAlignment="0" applyProtection="0"/>
    <xf numFmtId="2" fontId="14" fillId="0" borderId="0" applyFill="0" applyBorder="0" applyAlignment="0" applyProtection="0"/>
    <xf numFmtId="2" fontId="14" fillId="0" borderId="0" applyFill="0" applyBorder="0" applyAlignment="0" applyProtection="0"/>
    <xf numFmtId="2" fontId="106" fillId="0" borderId="0" applyFill="0" applyBorder="0" applyAlignment="0" applyProtection="0"/>
    <xf numFmtId="0" fontId="72" fillId="0" borderId="0"/>
    <xf numFmtId="242" fontId="115" fillId="0" borderId="0">
      <protection locked="0"/>
    </xf>
    <xf numFmtId="242" fontId="150" fillId="0" borderId="0">
      <protection locked="0"/>
    </xf>
    <xf numFmtId="0" fontId="14" fillId="0" borderId="0"/>
    <xf numFmtId="0" fontId="9" fillId="0" borderId="0"/>
    <xf numFmtId="4" fontId="151" fillId="69" borderId="71" applyNumberFormat="0" applyProtection="0">
      <alignment horizontal="left" vertical="center" indent="1"/>
    </xf>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3" fillId="57" borderId="0" applyNumberFormat="0" applyBorder="0" applyAlignment="0" applyProtection="0"/>
    <xf numFmtId="0" fontId="63" fillId="56"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9" fillId="0" borderId="0"/>
    <xf numFmtId="0" fontId="63" fillId="29" borderId="0" applyNumberFormat="0" applyBorder="0" applyAlignment="0" applyProtection="0"/>
    <xf numFmtId="0" fontId="63" fillId="29" borderId="0" applyNumberFormat="0" applyBorder="0" applyAlignment="0" applyProtection="0"/>
    <xf numFmtId="0" fontId="9" fillId="0" borderId="0"/>
    <xf numFmtId="0" fontId="9" fillId="0" borderId="0"/>
    <xf numFmtId="0" fontId="9" fillId="0" borderId="0"/>
    <xf numFmtId="180" fontId="17" fillId="0" borderId="0"/>
    <xf numFmtId="0" fontId="224"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268" fontId="150" fillId="0" borderId="0">
      <protection locked="0"/>
    </xf>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63" fillId="29" borderId="0" applyNumberFormat="0" applyBorder="0" applyAlignment="0" applyProtection="0"/>
    <xf numFmtId="0" fontId="14" fillId="0" borderId="0"/>
    <xf numFmtId="0" fontId="14" fillId="0" borderId="0"/>
    <xf numFmtId="0" fontId="14" fillId="0" borderId="0"/>
    <xf numFmtId="0" fontId="9" fillId="0" borderId="0"/>
    <xf numFmtId="0" fontId="63" fillId="5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0" fillId="52"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224" fillId="2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224" fillId="29"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37" fontId="17" fillId="0" borderId="0" applyNumberFormat="0" applyFont="0" applyFill="0"/>
    <xf numFmtId="0" fontId="9" fillId="0" borderId="0"/>
    <xf numFmtId="37" fontId="17" fillId="0" borderId="0" applyNumberFormat="0" applyFont="0" applyFill="0"/>
    <xf numFmtId="0" fontId="4" fillId="0" borderId="0"/>
    <xf numFmtId="0" fontId="106" fillId="0" borderId="0" applyNumberFormat="0" applyFill="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84" fontId="118" fillId="0" borderId="0"/>
    <xf numFmtId="0" fontId="9" fillId="0" borderId="0"/>
    <xf numFmtId="0" fontId="118" fillId="0" borderId="0"/>
    <xf numFmtId="0" fontId="9" fillId="0" borderId="0"/>
    <xf numFmtId="180" fontId="68" fillId="0" borderId="0"/>
    <xf numFmtId="184"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9" fillId="0" borderId="0"/>
    <xf numFmtId="0" fontId="68" fillId="0" borderId="89" applyNumberFormat="0" applyAlignment="0" applyProtection="0"/>
    <xf numFmtId="180" fontId="68" fillId="0" borderId="65" applyNumberFormat="0" applyAlignment="0" applyProtection="0">
      <alignment horizontal="left" vertical="center"/>
    </xf>
    <xf numFmtId="184" fontId="68" fillId="0" borderId="11">
      <alignment horizontal="left" vertical="center"/>
    </xf>
    <xf numFmtId="0" fontId="9" fillId="0" borderId="0"/>
    <xf numFmtId="0" fontId="14" fillId="0" borderId="0"/>
    <xf numFmtId="0" fontId="68" fillId="0" borderId="11">
      <alignment horizontal="left" vertical="center"/>
    </xf>
    <xf numFmtId="0" fontId="9" fillId="0" borderId="0"/>
    <xf numFmtId="0" fontId="14" fillId="0" borderId="0"/>
    <xf numFmtId="0" fontId="143" fillId="103" borderId="0" applyNumberFormat="0" applyBorder="0" applyAlignment="0">
      <protection hidden="1"/>
    </xf>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9" fillId="0" borderId="0"/>
    <xf numFmtId="0" fontId="4" fillId="0" borderId="0"/>
    <xf numFmtId="0" fontId="9" fillId="0" borderId="0"/>
    <xf numFmtId="0" fontId="142" fillId="0" borderId="73" applyNumberFormat="0" applyFill="0" applyAlignment="0" applyProtection="0"/>
    <xf numFmtId="0" fontId="142" fillId="0" borderId="74" applyNumberFormat="0" applyFill="0" applyAlignment="0" applyProtection="0"/>
    <xf numFmtId="0" fontId="80" fillId="0" borderId="68"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73" fillId="0" borderId="77"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80" fillId="0" borderId="68" applyNumberFormat="0" applyFill="0" applyAlignment="0" applyProtection="0"/>
    <xf numFmtId="0" fontId="9" fillId="0" borderId="0"/>
    <xf numFmtId="0" fontId="14" fillId="0" borderId="0"/>
    <xf numFmtId="0" fontId="9" fillId="0" borderId="0"/>
    <xf numFmtId="0" fontId="80" fillId="0" borderId="68" applyNumberFormat="0" applyFill="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80" fillId="0" borderId="68"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2" fillId="9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184" fontId="98" fillId="0" borderId="70" applyNumberFormat="0" applyFill="0" applyAlignment="0" applyProtection="0"/>
    <xf numFmtId="0" fontId="191" fillId="0" borderId="70" applyNumberFormat="0" applyFill="0" applyAlignment="0" applyProtection="0"/>
    <xf numFmtId="0" fontId="9" fillId="0" borderId="0"/>
    <xf numFmtId="0" fontId="9" fillId="0" borderId="0"/>
    <xf numFmtId="0" fontId="98" fillId="0" borderId="70" applyNumberFormat="0" applyFill="0" applyAlignment="0" applyProtection="0"/>
    <xf numFmtId="0" fontId="14" fillId="0" borderId="0"/>
    <xf numFmtId="0" fontId="231" fillId="0" borderId="91" applyNumberFormat="0" applyFill="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53" fillId="0" borderId="0" applyNumberFormat="0" applyFill="0" applyBorder="0" applyAlignment="0" applyProtection="0"/>
    <xf numFmtId="0" fontId="14" fillId="0" borderId="0"/>
    <xf numFmtId="0" fontId="9"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8" fillId="0" borderId="70" applyNumberFormat="0" applyFill="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17"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214" fontId="121" fillId="0" borderId="0">
      <protection locked="0"/>
    </xf>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180" fontId="133" fillId="0" borderId="8" applyNumberFormat="0" applyFont="0" applyFill="0" applyBorder="0" applyAlignment="0" applyProtection="0">
      <alignment horizontal="center" wrapText="1"/>
    </xf>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33" fillId="0" borderId="0" applyNumberFormat="0" applyFont="0" applyFill="0" applyBorder="0" applyAlignment="0" applyProtection="0">
      <alignment horizontal="left" indent="1"/>
    </xf>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233" fillId="0" borderId="92" applyNumberFormat="0" applyFill="0" applyAlignment="0" applyProtection="0"/>
    <xf numFmtId="0" fontId="233" fillId="0" borderId="93" applyNumberFormat="0" applyFill="0" applyAlignment="0" applyProtection="0"/>
    <xf numFmtId="0" fontId="66" fillId="0" borderId="69"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76" fillId="0" borderId="78" applyNumberFormat="0" applyFill="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 fontId="232" fillId="127"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184" fontId="66" fillId="0" borderId="69" applyNumberFormat="0" applyFill="0" applyAlignment="0" applyProtection="0"/>
    <xf numFmtId="0" fontId="14" fillId="0" borderId="0"/>
    <xf numFmtId="0" fontId="66" fillId="0" borderId="69" applyNumberFormat="0" applyFill="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0" fontId="9" fillId="0" borderId="94"/>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7" fillId="10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84" fontId="130" fillId="0" borderId="0"/>
    <xf numFmtId="0" fontId="14" fillId="0" borderId="0"/>
    <xf numFmtId="0" fontId="14" fillId="0" borderId="0"/>
    <xf numFmtId="0" fontId="130"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233" fillId="0" borderId="0" applyNumberFormat="0" applyFill="0" applyBorder="0" applyAlignment="0" applyProtection="0"/>
    <xf numFmtId="0" fontId="14" fillId="0" borderId="0"/>
    <xf numFmtId="0" fontId="6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66" fillId="0" borderId="0" applyNumberFormat="0" applyFill="0" applyBorder="0" applyAlignment="0" applyProtection="0"/>
    <xf numFmtId="0" fontId="14" fillId="0" borderId="0"/>
    <xf numFmtId="0" fontId="17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0" fontId="9" fillId="0" borderId="0">
      <alignment horizontal="center"/>
    </xf>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6" fillId="0" borderId="0" applyNumberFormat="0" applyFill="0" applyBorder="0" applyAlignment="0" applyProtection="0"/>
    <xf numFmtId="0" fontId="66" fillId="0" borderId="0" applyNumberFormat="0" applyFill="0" applyBorder="0" applyAlignment="0" applyProtection="0"/>
    <xf numFmtId="0" fontId="14" fillId="0" borderId="0"/>
    <xf numFmtId="0" fontId="9" fillId="0" borderId="0"/>
    <xf numFmtId="4" fontId="171" fillId="118" borderId="71" applyNumberFormat="0" applyProtection="0">
      <alignment horizontal="left" vertical="center" indent="1"/>
    </xf>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0" fontId="17"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46"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84" fontId="143" fillId="103" borderId="0" applyNumberFormat="0" applyBorder="0" applyAlignment="0">
      <protection hidden="1"/>
    </xf>
    <xf numFmtId="0" fontId="9" fillId="0" borderId="0"/>
    <xf numFmtId="0" fontId="9" fillId="0" borderId="0"/>
    <xf numFmtId="0" fontId="14" fillId="0" borderId="0"/>
    <xf numFmtId="0" fontId="9" fillId="0" borderId="0"/>
    <xf numFmtId="0" fontId="9" fillId="0" borderId="0"/>
    <xf numFmtId="0" fontId="9" fillId="0" borderId="0"/>
    <xf numFmtId="180" fontId="223" fillId="0" borderId="0" applyNumberFormat="0" applyFill="0" applyBorder="0" applyAlignment="0" applyProtection="0">
      <alignment vertical="top"/>
      <protection locked="0"/>
    </xf>
    <xf numFmtId="0" fontId="4" fillId="0" borderId="0"/>
    <xf numFmtId="0" fontId="9" fillId="0" borderId="0"/>
    <xf numFmtId="0" fontId="4" fillId="0" borderId="0"/>
    <xf numFmtId="0" fontId="9" fillId="0" borderId="0"/>
    <xf numFmtId="0" fontId="161" fillId="0" borderId="0" applyNumberFormat="0" applyFill="0" applyBorder="0" applyAlignment="0" applyProtection="0">
      <alignment vertical="top"/>
      <protection locked="0"/>
    </xf>
    <xf numFmtId="184" fontId="234" fillId="0" borderId="0" applyNumberFormat="0" applyFill="0" applyBorder="0" applyAlignment="0" applyProtection="0">
      <alignment vertical="top"/>
      <protection locked="0"/>
    </xf>
    <xf numFmtId="180" fontId="235" fillId="0" borderId="0"/>
    <xf numFmtId="182" fontId="17" fillId="0" borderId="0" applyFont="0" applyFill="0" applyBorder="0" applyAlignment="0" applyProtection="0"/>
    <xf numFmtId="182" fontId="111" fillId="0" borderId="0" applyFont="0" applyFill="0" applyBorder="0" applyAlignment="0" applyProtection="0"/>
    <xf numFmtId="182" fontId="111" fillId="0" borderId="0" applyFont="0" applyFill="0" applyBorder="0" applyAlignment="0" applyProtection="0"/>
    <xf numFmtId="0" fontId="14" fillId="0" borderId="0"/>
    <xf numFmtId="0" fontId="6" fillId="0" borderId="0" applyNumberFormat="0" applyFill="0" applyBorder="0" applyAlignment="0" applyProtection="0"/>
    <xf numFmtId="3" fontId="111" fillId="0" borderId="0" applyFont="0" applyFill="0" applyBorder="0" applyAlignment="0" applyProtection="0"/>
    <xf numFmtId="0" fontId="9" fillId="0" borderId="0"/>
    <xf numFmtId="3" fontId="111" fillId="0" borderId="0" applyFont="0" applyFill="0" applyBorder="0" applyAlignment="0" applyProtection="0"/>
    <xf numFmtId="0" fontId="9" fillId="0" borderId="0"/>
    <xf numFmtId="0" fontId="9" fillId="0" borderId="0"/>
    <xf numFmtId="3"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10" fontId="67" fillId="69" borderId="12" applyNumberFormat="0" applyBorder="0" applyAlignment="0" applyProtection="0"/>
    <xf numFmtId="0" fontId="14" fillId="0" borderId="0"/>
    <xf numFmtId="0" fontId="9" fillId="0" borderId="0"/>
    <xf numFmtId="0" fontId="9" fillId="0" borderId="0"/>
    <xf numFmtId="10" fontId="67" fillId="69" borderId="12" applyNumberFormat="0" applyBorder="0" applyAlignment="0" applyProtection="0"/>
    <xf numFmtId="10" fontId="67" fillId="69" borderId="12" applyNumberFormat="0" applyBorder="0" applyAlignment="0" applyProtection="0"/>
    <xf numFmtId="0" fontId="124" fillId="80" borderId="53" applyNumberFormat="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86" fillId="92" borderId="53" applyNumberFormat="0" applyAlignment="0" applyProtection="0"/>
    <xf numFmtId="0" fontId="14" fillId="0" borderId="0"/>
    <xf numFmtId="0" fontId="14" fillId="0" borderId="0"/>
    <xf numFmtId="0" fontId="86" fillId="80" borderId="53" applyNumberFormat="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86" fillId="92"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205" fontId="58" fillId="0" borderId="0"/>
    <xf numFmtId="0" fontId="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86"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9" fontId="9" fillId="0" borderId="0" applyFont="0" applyFill="0" applyBorder="0" applyAlignment="0" applyProtection="0"/>
    <xf numFmtId="0" fontId="9" fillId="0" borderId="0"/>
    <xf numFmtId="0" fontId="9" fillId="0" borderId="0"/>
    <xf numFmtId="0" fontId="9" fillId="0" borderId="0"/>
    <xf numFmtId="0" fontId="86" fillId="114" borderId="53" applyNumberFormat="0" applyAlignment="0" applyProtection="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 fontId="151" fillId="125" borderId="71" applyNumberFormat="0" applyProtection="0">
      <alignment horizontal="left" vertical="center" indent="1"/>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0"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180" fontId="86" fillId="80" borderId="53" applyNumberFormat="0" applyAlignment="0" applyProtection="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5" fontId="9" fillId="0" borderId="0"/>
    <xf numFmtId="180" fontId="60"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216" fillId="111" borderId="71" applyNumberFormat="0" applyProtection="0">
      <alignment horizontal="left" vertical="center" indent="1"/>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4" fillId="0" borderId="0"/>
    <xf numFmtId="184"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184" fontId="219"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84" fontId="197" fillId="0" borderId="0" applyNumberFormat="0" applyFill="0" applyBorder="0" applyAlignment="0" applyProtection="0">
      <alignment vertical="top"/>
      <protection locked="0"/>
    </xf>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4" fillId="0" borderId="90" applyNumberFormat="0" applyFill="0" applyAlignment="0" applyProtection="0"/>
    <xf numFmtId="0" fontId="54" fillId="0" borderId="5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54" fillId="0" borderId="54" applyNumberFormat="0" applyFill="0" applyAlignment="0" applyProtection="0"/>
    <xf numFmtId="0" fontId="54" fillId="0" borderId="54"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7"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46" fillId="0" borderId="0" applyNumberFormat="0" applyFill="0" applyBorder="0" applyAlignment="0" applyProtection="0"/>
    <xf numFmtId="0" fontId="9" fillId="0" borderId="0"/>
    <xf numFmtId="0" fontId="9" fillId="0" borderId="0"/>
    <xf numFmtId="0" fontId="55"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84" fontId="54" fillId="0" borderId="54" applyNumberFormat="0" applyFill="0" applyAlignment="0" applyProtection="0"/>
    <xf numFmtId="0" fontId="14" fillId="0" borderId="0"/>
    <xf numFmtId="0" fontId="14" fillId="0" borderId="0"/>
    <xf numFmtId="0" fontId="14" fillId="0" borderId="0"/>
    <xf numFmtId="184" fontId="14" fillId="0" borderId="0"/>
    <xf numFmtId="184" fontId="14" fillId="0" borderId="0"/>
    <xf numFmtId="0" fontId="9" fillId="0" borderId="0"/>
    <xf numFmtId="0" fontId="54" fillId="0" borderId="54" applyNumberFormat="0" applyFill="0" applyAlignment="0" applyProtection="0"/>
    <xf numFmtId="213" fontId="58" fillId="0" borderId="0"/>
    <xf numFmtId="0" fontId="14" fillId="0" borderId="0"/>
    <xf numFmtId="0" fontId="14" fillId="0" borderId="0"/>
    <xf numFmtId="184"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54" fillId="0" borderId="54" applyNumberFormat="0" applyFill="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167" fillId="0" borderId="5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67" fillId="0" borderId="54" applyNumberFormat="0" applyFill="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180" fontId="17"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220" fillId="0" borderId="16">
      <alignment horizontal="left"/>
      <protection locked="0"/>
    </xf>
    <xf numFmtId="184" fontId="220" fillId="0" borderId="16">
      <alignment horizontal="left"/>
      <protection locked="0"/>
    </xf>
    <xf numFmtId="0" fontId="14" fillId="0" borderId="0"/>
    <xf numFmtId="0" fontId="9" fillId="0" borderId="0"/>
    <xf numFmtId="0" fontId="9" fillId="0" borderId="0"/>
    <xf numFmtId="0" fontId="9" fillId="0" borderId="0"/>
    <xf numFmtId="0" fontId="236" fillId="0" borderId="0" applyNumberFormat="0" applyFill="0" applyBorder="0" applyAlignment="0" applyProtection="0">
      <alignment vertical="top"/>
      <protection locked="0"/>
    </xf>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1" fontId="17" fillId="0" borderId="0" applyNumberFormat="0" applyAlignment="0">
      <alignment horizontal="center"/>
    </xf>
    <xf numFmtId="0" fontId="4" fillId="0" borderId="0"/>
    <xf numFmtId="1" fontId="17" fillId="0" borderId="0" applyNumberFormat="0" applyAlignment="0">
      <alignment horizontal="center"/>
    </xf>
    <xf numFmtId="180" fontId="58" fillId="0" borderId="0"/>
    <xf numFmtId="0" fontId="17" fillId="0" borderId="0" applyNumberFormat="0" applyAlignment="0"/>
    <xf numFmtId="0" fontId="9" fillId="0" borderId="0"/>
    <xf numFmtId="0" fontId="9" fillId="0" borderId="0"/>
    <xf numFmtId="200" fontId="202" fillId="0" borderId="0" applyNumberFormat="0">
      <alignment horizontal="centerContinuous"/>
    </xf>
    <xf numFmtId="0" fontId="6" fillId="0" borderId="0" applyNumberFormat="0" applyFill="0" applyBorder="0" applyAlignment="0" applyProtection="0"/>
    <xf numFmtId="0" fontId="202" fillId="0" borderId="0" applyNumberFormat="0">
      <alignment horizontal="center"/>
    </xf>
    <xf numFmtId="0" fontId="14" fillId="0" borderId="0"/>
    <xf numFmtId="0" fontId="14" fillId="0" borderId="0"/>
    <xf numFmtId="0" fontId="14" fillId="0" borderId="0"/>
    <xf numFmtId="41" fontId="17" fillId="0" borderId="0" applyFon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215" fontId="9" fillId="0" borderId="0" applyFont="0" applyFill="0" applyBorder="0" applyAlignment="0" applyProtection="0"/>
    <xf numFmtId="0" fontId="6" fillId="0" borderId="0" applyNumberFormat="0" applyFill="0" applyBorder="0" applyAlignment="0" applyProtection="0"/>
    <xf numFmtId="0" fontId="4" fillId="0" borderId="0"/>
    <xf numFmtId="270"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219" fontId="42" fillId="0" borderId="0" applyFont="0" applyFill="0" applyBorder="0" applyAlignment="0" applyProtection="0"/>
    <xf numFmtId="209" fontId="115" fillId="0" borderId="0">
      <protection locked="0"/>
    </xf>
    <xf numFmtId="209" fontId="150" fillId="0" borderId="0">
      <protection locked="0"/>
    </xf>
    <xf numFmtId="42" fontId="17" fillId="0" borderId="0" applyFont="0" applyFill="0" applyBorder="0" applyAlignment="0" applyProtection="0"/>
    <xf numFmtId="44" fontId="17" fillId="0" borderId="0" applyFont="0" applyFill="0" applyBorder="0" applyAlignment="0" applyProtection="0"/>
    <xf numFmtId="193" fontId="9" fillId="0" borderId="0" applyFont="0" applyFill="0" applyBorder="0" applyAlignment="0" applyProtection="0"/>
    <xf numFmtId="244" fontId="115" fillId="0" borderId="0">
      <protection locked="0"/>
    </xf>
    <xf numFmtId="244" fontId="150" fillId="0" borderId="0">
      <protection locked="0"/>
    </xf>
    <xf numFmtId="209" fontId="115" fillId="0" borderId="0">
      <protection locked="0"/>
    </xf>
    <xf numFmtId="209" fontId="150" fillId="0" borderId="0">
      <protection locked="0"/>
    </xf>
    <xf numFmtId="271" fontId="15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39" fontId="44" fillId="0" borderId="0"/>
    <xf numFmtId="0" fontId="9" fillId="0" borderId="0"/>
    <xf numFmtId="0" fontId="9" fillId="0" borderId="0"/>
    <xf numFmtId="180" fontId="217"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2" fillId="93" borderId="0" applyNumberFormat="0" applyBorder="0" applyAlignment="0" applyProtection="0"/>
    <xf numFmtId="0" fontId="211" fillId="92" borderId="0" applyNumberFormat="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2" fillId="92"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26" fillId="9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184" fontId="17" fillId="0" borderId="0" applyNumberFormat="0" applyFont="0" applyFill="0" applyBorder="0" applyAlignment="0" applyProtection="0">
      <alignment horizontal="left" wrapText="1" indent="2"/>
    </xf>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2" fillId="92" borderId="0" applyNumberFormat="0" applyBorder="0" applyAlignment="0" applyProtection="0"/>
    <xf numFmtId="0" fontId="14" fillId="0" borderId="0"/>
    <xf numFmtId="0" fontId="9" fillId="0" borderId="0"/>
    <xf numFmtId="0" fontId="92" fillId="92"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applyNumberFormat="0" applyFill="0" applyBorder="0">
      <alignment horizontal="center" wrapText="1"/>
    </xf>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0" fontId="127"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0" fontId="9" fillId="0" borderId="0"/>
    <xf numFmtId="0" fontId="9" fillId="0" borderId="0"/>
    <xf numFmtId="272" fontId="106"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9" fontId="58" fillId="0" borderId="0" applyFont="0" applyFill="0" applyBorder="0" applyAlignment="0" applyProtection="0"/>
    <xf numFmtId="0" fontId="9" fillId="0" borderId="0"/>
    <xf numFmtId="0" fontId="226" fillId="92" borderId="0" applyNumberFormat="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73" fillId="59" borderId="62" applyNumberForma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58" fillId="0" borderId="0"/>
    <xf numFmtId="184" fontId="58" fillId="0" borderId="0"/>
    <xf numFmtId="184" fontId="58" fillId="0" borderId="0"/>
    <xf numFmtId="0" fontId="58" fillId="0" borderId="0"/>
    <xf numFmtId="0" fontId="58" fillId="0" borderId="0"/>
    <xf numFmtId="0" fontId="58" fillId="0" borderId="0"/>
    <xf numFmtId="0" fontId="146" fillId="0" borderId="0"/>
    <xf numFmtId="178" fontId="65" fillId="0" borderId="0"/>
    <xf numFmtId="184" fontId="146" fillId="0" borderId="0"/>
    <xf numFmtId="0" fontId="14" fillId="0" borderId="0"/>
    <xf numFmtId="0" fontId="9" fillId="0" borderId="0"/>
    <xf numFmtId="180" fontId="146" fillId="0" borderId="0"/>
    <xf numFmtId="0" fontId="14" fillId="0" borderId="0"/>
    <xf numFmtId="0" fontId="9" fillId="0" borderId="0"/>
    <xf numFmtId="0" fontId="9" fillId="0" borderId="0"/>
    <xf numFmtId="0" fontId="9" fillId="0" borderId="0"/>
    <xf numFmtId="0" fontId="118" fillId="0" borderId="0"/>
    <xf numFmtId="184" fontId="118" fillId="0" borderId="0"/>
    <xf numFmtId="184" fontId="118" fillId="0" borderId="0"/>
    <xf numFmtId="0" fontId="14" fillId="0" borderId="0"/>
    <xf numFmtId="0" fontId="118" fillId="0" borderId="0"/>
    <xf numFmtId="0" fontId="118" fillId="0" borderId="0"/>
    <xf numFmtId="0" fontId="9" fillId="0" borderId="0"/>
    <xf numFmtId="0" fontId="9" fillId="0" borderId="0"/>
    <xf numFmtId="0" fontId="118" fillId="0" borderId="0"/>
    <xf numFmtId="184" fontId="118" fillId="0" borderId="0"/>
    <xf numFmtId="0" fontId="14" fillId="0" borderId="0"/>
    <xf numFmtId="0" fontId="14"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76" fillId="0" borderId="84" applyNumberFormat="0" applyFill="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4" fillId="0" borderId="0"/>
    <xf numFmtId="0" fontId="76" fillId="0" borderId="64" applyNumberFormat="0" applyFill="0" applyAlignment="0" applyProtection="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9" fillId="0" borderId="0"/>
    <xf numFmtId="0" fontId="9" fillId="0" borderId="0"/>
    <xf numFmtId="0" fontId="9"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9" fillId="0" borderId="0"/>
    <xf numFmtId="0" fontId="9" fillId="0" borderId="0"/>
    <xf numFmtId="0" fontId="14" fillId="0" borderId="0"/>
    <xf numFmtId="0" fontId="4" fillId="0" borderId="0"/>
    <xf numFmtId="0" fontId="9"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4" fillId="0" borderId="0"/>
    <xf numFmtId="0" fontId="14" fillId="0" borderId="0"/>
    <xf numFmtId="0" fontId="4" fillId="0" borderId="0"/>
    <xf numFmtId="0" fontId="4"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184" fontId="17" fillId="0" borderId="0"/>
    <xf numFmtId="0" fontId="4" fillId="0" borderId="0"/>
    <xf numFmtId="0" fontId="17" fillId="0" borderId="0"/>
    <xf numFmtId="0" fontId="4" fillId="0" borderId="0"/>
    <xf numFmtId="180" fontId="17" fillId="0" borderId="0"/>
    <xf numFmtId="0" fontId="4" fillId="0" borderId="0"/>
    <xf numFmtId="0" fontId="9" fillId="0" borderId="0"/>
    <xf numFmtId="0" fontId="9" fillId="0" borderId="0"/>
    <xf numFmtId="228" fontId="17" fillId="0" borderId="0" applyFont="0" applyFill="0" applyBorder="0" applyAlignment="0" applyProtection="0"/>
    <xf numFmtId="0" fontId="4" fillId="0" borderId="0"/>
    <xf numFmtId="228" fontId="17" fillId="0" borderId="0" applyFont="0" applyFill="0" applyBorder="0" applyAlignment="0" applyProtection="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7" fillId="0" borderId="0" applyFont="0" applyFill="0" applyBorder="0" applyAlignment="0" applyProtection="0"/>
    <xf numFmtId="0" fontId="4" fillId="0" borderId="0"/>
    <xf numFmtId="225"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180" fontId="237" fillId="0" borderId="16"/>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81" fillId="0" borderId="0" applyNumberFormat="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4" fillId="0" borderId="0"/>
    <xf numFmtId="180" fontId="58"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9" fillId="0" borderId="0" applyFont="0" applyFill="0" applyBorder="0" applyAlignment="0" applyProtection="0"/>
    <xf numFmtId="0" fontId="4" fillId="0" borderId="0"/>
    <xf numFmtId="4"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58" fillId="0" borderId="0"/>
    <xf numFmtId="0" fontId="4"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 fontId="121"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9" fillId="0" borderId="0"/>
    <xf numFmtId="184"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9" fontId="9"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58" fillId="0" borderId="0"/>
    <xf numFmtId="0" fontId="4" fillId="0" borderId="0"/>
    <xf numFmtId="0" fontId="212"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4" fillId="0" borderId="0"/>
    <xf numFmtId="0" fontId="4" fillId="0" borderId="0"/>
    <xf numFmtId="0" fontId="4" fillId="0" borderId="0"/>
    <xf numFmtId="0" fontId="58" fillId="0" borderId="0"/>
    <xf numFmtId="180" fontId="111" fillId="0" borderId="0"/>
    <xf numFmtId="0" fontId="58" fillId="0" borderId="0"/>
    <xf numFmtId="180" fontId="111" fillId="0" borderId="0"/>
    <xf numFmtId="0" fontId="58" fillId="0" borderId="0"/>
    <xf numFmtId="0" fontId="58" fillId="0" borderId="0"/>
    <xf numFmtId="0" fontId="9" fillId="0" borderId="0"/>
    <xf numFmtId="0" fontId="58" fillId="0" borderId="0"/>
    <xf numFmtId="0" fontId="4" fillId="0" borderId="0"/>
    <xf numFmtId="0" fontId="4" fillId="0" borderId="0"/>
    <xf numFmtId="0" fontId="14" fillId="0" borderId="0"/>
    <xf numFmtId="0" fontId="58" fillId="0" borderId="0"/>
    <xf numFmtId="0" fontId="14" fillId="0" borderId="0"/>
    <xf numFmtId="0" fontId="14" fillId="0" borderId="0"/>
    <xf numFmtId="184" fontId="14" fillId="0" borderId="0"/>
    <xf numFmtId="0" fontId="14" fillId="0" borderId="0"/>
    <xf numFmtId="0" fontId="9" fillId="0" borderId="0"/>
    <xf numFmtId="180" fontId="58" fillId="0" borderId="0"/>
    <xf numFmtId="184" fontId="4" fillId="0" borderId="0"/>
    <xf numFmtId="0" fontId="9" fillId="0" borderId="0"/>
    <xf numFmtId="184" fontId="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58"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1" fillId="0" borderId="0"/>
    <xf numFmtId="0" fontId="58" fillId="0" borderId="0"/>
    <xf numFmtId="0" fontId="4" fillId="0" borderId="0"/>
    <xf numFmtId="0" fontId="58" fillId="0" borderId="0"/>
    <xf numFmtId="0" fontId="4" fillId="0" borderId="0"/>
    <xf numFmtId="0" fontId="58" fillId="0" borderId="0"/>
    <xf numFmtId="0" fontId="9" fillId="0" borderId="0"/>
    <xf numFmtId="0" fontId="111"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9" fillId="0" borderId="0"/>
    <xf numFmtId="0" fontId="4" fillId="0" borderId="0"/>
    <xf numFmtId="0" fontId="9"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1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9" fillId="0" borderId="0"/>
    <xf numFmtId="180" fontId="21"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14" fillId="0" borderId="0"/>
    <xf numFmtId="0" fontId="9"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80" fontId="2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106" fillId="0" borderId="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0" fontId="21"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4" fillId="0" borderId="0"/>
    <xf numFmtId="0" fontId="4" fillId="0" borderId="0"/>
    <xf numFmtId="180" fontId="11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257" fontId="17" fillId="0" borderId="0" applyFill="0" applyBorder="0" applyAlignment="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205" fontId="58" fillId="0" borderId="0"/>
    <xf numFmtId="0" fontId="4" fillId="0" borderId="0"/>
    <xf numFmtId="0" fontId="4" fillId="0" borderId="0"/>
    <xf numFmtId="0" fontId="53" fillId="0" borderId="0"/>
    <xf numFmtId="205" fontId="58" fillId="0" borderId="0"/>
    <xf numFmtId="205" fontId="58" fillId="0" borderId="0"/>
    <xf numFmtId="0" fontId="6" fillId="0" borderId="0" applyNumberFormat="0" applyFill="0" applyBorder="0" applyAlignment="0" applyProtection="0"/>
    <xf numFmtId="205" fontId="58" fillId="0" borderId="0"/>
    <xf numFmtId="0" fontId="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38" fillId="0" borderId="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00" fontId="44" fillId="0" borderId="0" applyFill="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0"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205" fontId="58" fillId="0" borderId="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46" fillId="0" borderId="0">
      <alignment vertical="top"/>
    </xf>
    <xf numFmtId="0" fontId="14" fillId="0" borderId="0"/>
    <xf numFmtId="0" fontId="55" fillId="0" borderId="0"/>
    <xf numFmtId="0" fontId="4" fillId="0" borderId="0"/>
    <xf numFmtId="0" fontId="14"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9" fontId="1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58" fillId="0" borderId="0"/>
    <xf numFmtId="0" fontId="4" fillId="0" borderId="0"/>
    <xf numFmtId="0" fontId="1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184"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55" fillId="0" borderId="0"/>
    <xf numFmtId="0" fontId="4" fillId="0" borderId="0"/>
    <xf numFmtId="0" fontId="14" fillId="0" borderId="0"/>
    <xf numFmtId="0" fontId="4" fillId="0" borderId="0"/>
    <xf numFmtId="0" fontId="6" fillId="0" borderId="0" applyNumberFormat="0" applyFill="0" applyBorder="0" applyAlignment="0" applyProtection="0"/>
    <xf numFmtId="0" fontId="4" fillId="0" borderId="0"/>
    <xf numFmtId="0" fontId="14" fillId="0" borderId="0"/>
    <xf numFmtId="0" fontId="4" fillId="0" borderId="0"/>
    <xf numFmtId="0" fontId="14" fillId="0" borderId="0"/>
    <xf numFmtId="0" fontId="4"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4" fillId="0" borderId="0"/>
    <xf numFmtId="0" fontId="4" fillId="0" borderId="0"/>
    <xf numFmtId="184" fontId="17"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178" fontId="58"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184" fontId="14" fillId="0" borderId="0"/>
    <xf numFmtId="178" fontId="58" fillId="0" borderId="0"/>
    <xf numFmtId="0" fontId="4" fillId="0" borderId="0"/>
    <xf numFmtId="0" fontId="55" fillId="0" borderId="0"/>
    <xf numFmtId="0" fontId="9" fillId="0" borderId="0"/>
    <xf numFmtId="0" fontId="4" fillId="0" borderId="0"/>
    <xf numFmtId="213" fontId="58"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180" fontId="45" fillId="0" borderId="0"/>
    <xf numFmtId="0" fontId="9" fillId="0" borderId="0"/>
    <xf numFmtId="0" fontId="9" fillId="0" borderId="0"/>
    <xf numFmtId="0" fontId="9" fillId="0" borderId="0"/>
    <xf numFmtId="0" fontId="58"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9" fillId="0" borderId="0"/>
    <xf numFmtId="184"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184" fontId="17" fillId="0" borderId="0"/>
    <xf numFmtId="0" fontId="58" fillId="0" borderId="0"/>
    <xf numFmtId="0" fontId="14"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170" fontId="58"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184" fontId="9" fillId="0" borderId="0"/>
    <xf numFmtId="184" fontId="17" fillId="0" borderId="0"/>
    <xf numFmtId="0" fontId="14" fillId="0" borderId="0"/>
    <xf numFmtId="170" fontId="58"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58"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184" fontId="17" fillId="0" borderId="0"/>
    <xf numFmtId="184" fontId="17" fillId="0" borderId="0"/>
    <xf numFmtId="0" fontId="9" fillId="0" borderId="0"/>
    <xf numFmtId="0" fontId="14" fillId="0" borderId="0"/>
    <xf numFmtId="0" fontId="9" fillId="0" borderId="0"/>
    <xf numFmtId="0" fontId="46" fillId="0" borderId="0" applyNumberFormat="0" applyFill="0" applyBorder="0" applyAlignment="0" applyProtection="0"/>
    <xf numFmtId="0" fontId="4" fillId="0" borderId="0"/>
    <xf numFmtId="0" fontId="9" fillId="0" borderId="0"/>
    <xf numFmtId="184" fontId="17" fillId="0" borderId="0"/>
    <xf numFmtId="0" fontId="111" fillId="0" borderId="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4" fontId="17" fillId="0" borderId="0"/>
    <xf numFmtId="0" fontId="9" fillId="0" borderId="0"/>
    <xf numFmtId="0" fontId="14" fillId="0" borderId="0"/>
    <xf numFmtId="0" fontId="14" fillId="0" borderId="0"/>
    <xf numFmtId="0" fontId="14" fillId="0" borderId="0"/>
    <xf numFmtId="0" fontId="14" fillId="0" borderId="0"/>
    <xf numFmtId="0" fontId="17"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14"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7"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7"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80" fontId="17"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5" fillId="0" borderId="0"/>
    <xf numFmtId="0" fontId="9" fillId="0" borderId="0"/>
    <xf numFmtId="0" fontId="14" fillId="0" borderId="0"/>
    <xf numFmtId="0" fontId="14" fillId="0" borderId="0"/>
    <xf numFmtId="0" fontId="14" fillId="0" borderId="0"/>
    <xf numFmtId="0" fontId="9" fillId="0" borderId="0"/>
    <xf numFmtId="184"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45"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184" fontId="14" fillId="0" borderId="0"/>
    <xf numFmtId="184" fontId="14" fillId="0" borderId="0"/>
    <xf numFmtId="0" fontId="4" fillId="0" borderId="0"/>
    <xf numFmtId="0" fontId="4"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184" fontId="17" fillId="0" borderId="0"/>
    <xf numFmtId="0" fontId="17" fillId="0" borderId="0"/>
    <xf numFmtId="0" fontId="6" fillId="0" borderId="0" applyNumberFormat="0" applyFill="0" applyBorder="0" applyAlignment="0" applyProtection="0"/>
    <xf numFmtId="0" fontId="58" fillId="0" borderId="0"/>
    <xf numFmtId="0" fontId="55" fillId="0" borderId="0"/>
    <xf numFmtId="205" fontId="58" fillId="0" borderId="0"/>
    <xf numFmtId="0" fontId="9" fillId="0" borderId="0"/>
    <xf numFmtId="0" fontId="14" fillId="0" borderId="0"/>
    <xf numFmtId="0" fontId="14" fillId="0" borderId="0"/>
    <xf numFmtId="264" fontId="228" fillId="0" borderId="0" applyFill="0"/>
    <xf numFmtId="180" fontId="17" fillId="0" borderId="0"/>
    <xf numFmtId="0" fontId="4" fillId="0" borderId="0"/>
    <xf numFmtId="0" fontId="9" fillId="0" borderId="0"/>
    <xf numFmtId="0" fontId="14" fillId="0" borderId="0"/>
    <xf numFmtId="0" fontId="9" fillId="0" borderId="0"/>
    <xf numFmtId="184" fontId="9" fillId="0" borderId="0"/>
    <xf numFmtId="0" fontId="9" fillId="0" borderId="0"/>
    <xf numFmtId="0" fontId="9"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00" fontId="44" fillId="0" borderId="0" applyFill="0"/>
    <xf numFmtId="0" fontId="4" fillId="0" borderId="0"/>
    <xf numFmtId="0" fontId="9"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107" fillId="0" borderId="0" applyNumberFormat="0" applyFill="0" applyBorder="0" applyAlignment="0" applyProtection="0"/>
    <xf numFmtId="0" fontId="46" fillId="0" borderId="0" applyNumberFormat="0" applyFill="0" applyBorder="0" applyAlignment="0" applyProtection="0"/>
    <xf numFmtId="200" fontId="44" fillId="0" borderId="0" applyFill="0"/>
    <xf numFmtId="0" fontId="9" fillId="0" borderId="0"/>
    <xf numFmtId="0" fontId="14" fillId="0" borderId="0"/>
    <xf numFmtId="9" fontId="4" fillId="0" borderId="0" applyFont="0" applyFill="0" applyBorder="0" applyAlignment="0" applyProtection="0"/>
    <xf numFmtId="0" fontId="9" fillId="0" borderId="0"/>
    <xf numFmtId="0" fontId="9" fillId="0" borderId="0"/>
    <xf numFmtId="0" fontId="14" fillId="0" borderId="0"/>
    <xf numFmtId="200" fontId="44" fillId="0" borderId="0" applyFill="0"/>
    <xf numFmtId="0" fontId="9" fillId="0" borderId="0"/>
    <xf numFmtId="0" fontId="14" fillId="0" borderId="0"/>
    <xf numFmtId="9"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200" fontId="44" fillId="0" borderId="0" applyFill="0"/>
    <xf numFmtId="0" fontId="9" fillId="0" borderId="0"/>
    <xf numFmtId="0" fontId="14" fillId="0" borderId="0"/>
    <xf numFmtId="9" fontId="5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205" fontId="58" fillId="0" borderId="0"/>
    <xf numFmtId="0" fontId="9" fillId="0" borderId="0"/>
    <xf numFmtId="0" fontId="9" fillId="0" borderId="0"/>
    <xf numFmtId="0" fontId="229" fillId="0" borderId="0"/>
    <xf numFmtId="0" fontId="4"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14" fillId="0" borderId="0"/>
    <xf numFmtId="0" fontId="4" fillId="0" borderId="0"/>
    <xf numFmtId="0" fontId="4" fillId="0" borderId="0"/>
    <xf numFmtId="0" fontId="14" fillId="0" borderId="0"/>
    <xf numFmtId="0" fontId="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70" fontId="58" fillId="0" borderId="0"/>
    <xf numFmtId="0" fontId="9" fillId="0" borderId="0"/>
    <xf numFmtId="0" fontId="9" fillId="0" borderId="0"/>
    <xf numFmtId="170" fontId="58" fillId="0" borderId="0"/>
    <xf numFmtId="170" fontId="5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180" fontId="9" fillId="0" borderId="0"/>
    <xf numFmtId="0" fontId="9" fillId="0" borderId="0"/>
    <xf numFmtId="0" fontId="9" fillId="0" borderId="0"/>
    <xf numFmtId="0" fontId="14" fillId="0" borderId="0"/>
    <xf numFmtId="0" fontId="9" fillId="0" borderId="0"/>
    <xf numFmtId="170" fontId="58"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4" fontId="14" fillId="0" borderId="0"/>
    <xf numFmtId="184" fontId="14" fillId="0" borderId="0"/>
    <xf numFmtId="0" fontId="14" fillId="0" borderId="0"/>
    <xf numFmtId="184" fontId="14" fillId="0" borderId="0"/>
    <xf numFmtId="170" fontId="58" fillId="0" borderId="0"/>
    <xf numFmtId="170" fontId="58" fillId="0" borderId="0"/>
    <xf numFmtId="170" fontId="58" fillId="0" borderId="0"/>
    <xf numFmtId="199" fontId="58" fillId="0" borderId="0"/>
    <xf numFmtId="170" fontId="58" fillId="0" borderId="0"/>
    <xf numFmtId="199" fontId="58" fillId="0" borderId="0"/>
    <xf numFmtId="14" fontId="9" fillId="0" borderId="0" applyProtection="0">
      <alignment vertical="center"/>
    </xf>
    <xf numFmtId="184" fontId="14" fillId="0" borderId="0"/>
    <xf numFmtId="184" fontId="14" fillId="0" borderId="0"/>
    <xf numFmtId="184" fontId="14" fillId="0" borderId="0"/>
    <xf numFmtId="178" fontId="58"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81" fillId="0" borderId="0" applyNumberFormat="0" applyFont="0" applyFill="0" applyBorder="0" applyAlignment="0" applyProtection="0">
      <alignment horizontal="left" vertical="top"/>
    </xf>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0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0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111"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184"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0" fontId="6" fillId="0" borderId="0" applyNumberFormat="0" applyFill="0" applyBorder="0" applyAlignment="0" applyProtection="0"/>
    <xf numFmtId="184"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133" fillId="0" borderId="0" applyNumberFormat="0" applyFont="0" applyFill="0" applyBorder="0" applyAlignment="0" applyProtection="0">
      <alignment horizontal="left" indent="1"/>
    </xf>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4"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58" fillId="0" borderId="0"/>
    <xf numFmtId="0" fontId="6" fillId="0" borderId="0" applyNumberFormat="0" applyFill="0" applyBorder="0" applyAlignment="0" applyProtection="0"/>
    <xf numFmtId="0" fontId="9" fillId="0" borderId="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09" fillId="0" borderId="0"/>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0" fontId="9" fillId="0" borderId="0"/>
    <xf numFmtId="0" fontId="9" fillId="0" borderId="0"/>
    <xf numFmtId="0" fontId="9" fillId="0" borderId="0"/>
    <xf numFmtId="184" fontId="9" fillId="0" borderId="0"/>
    <xf numFmtId="0" fontId="9" fillId="0" borderId="0"/>
    <xf numFmtId="0" fontId="61" fillId="0" borderId="0"/>
    <xf numFmtId="178" fontId="58" fillId="0" borderId="0"/>
    <xf numFmtId="178" fontId="58" fillId="0" borderId="0"/>
    <xf numFmtId="180" fontId="111"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180" fontId="111" fillId="0" borderId="0"/>
    <xf numFmtId="0" fontId="9" fillId="0" borderId="0"/>
    <xf numFmtId="0" fontId="4" fillId="0" borderId="0"/>
    <xf numFmtId="184" fontId="9" fillId="0" borderId="0"/>
    <xf numFmtId="0" fontId="9" fillId="0" borderId="0"/>
    <xf numFmtId="0" fontId="4" fillId="0" borderId="0"/>
    <xf numFmtId="0" fontId="4" fillId="0" borderId="0"/>
    <xf numFmtId="0" fontId="9" fillId="0" borderId="0"/>
    <xf numFmtId="0" fontId="4" fillId="0" borderId="0"/>
    <xf numFmtId="0" fontId="9" fillId="0" borderId="0"/>
    <xf numFmtId="184" fontId="14" fillId="0" borderId="0"/>
    <xf numFmtId="0" fontId="9" fillId="0" borderId="0"/>
    <xf numFmtId="184" fontId="14" fillId="0" borderId="0"/>
    <xf numFmtId="184"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45"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212" fillId="0" borderId="0"/>
    <xf numFmtId="0" fontId="46" fillId="0" borderId="0">
      <alignment vertical="top"/>
    </xf>
    <xf numFmtId="0" fontId="9" fillId="0" borderId="0"/>
    <xf numFmtId="0" fontId="14" fillId="0" borderId="0"/>
    <xf numFmtId="0" fontId="212" fillId="0" borderId="0"/>
    <xf numFmtId="184"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4" fillId="0" borderId="0"/>
    <xf numFmtId="0" fontId="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17"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4" fillId="0" borderId="0"/>
    <xf numFmtId="0" fontId="4" fillId="0" borderId="0"/>
    <xf numFmtId="0" fontId="46" fillId="0" borderId="0" applyNumberFormat="0" applyFill="0" applyBorder="0" applyAlignment="0" applyProtection="0"/>
    <xf numFmtId="0" fontId="4"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4" fillId="0" borderId="0"/>
    <xf numFmtId="0" fontId="58" fillId="0" borderId="0"/>
    <xf numFmtId="0" fontId="4" fillId="0" borderId="0"/>
    <xf numFmtId="0" fontId="14" fillId="0" borderId="0"/>
    <xf numFmtId="0" fontId="4" fillId="0" borderId="0"/>
    <xf numFmtId="0" fontId="1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14" fillId="0" borderId="0"/>
    <xf numFmtId="0" fontId="4" fillId="0" borderId="0"/>
    <xf numFmtId="0" fontId="14" fillId="0" borderId="0"/>
    <xf numFmtId="0" fontId="14" fillId="0" borderId="0"/>
    <xf numFmtId="0" fontId="14" fillId="0" borderId="0"/>
    <xf numFmtId="0" fontId="55" fillId="0" borderId="0"/>
    <xf numFmtId="0" fontId="55" fillId="0" borderId="0"/>
    <xf numFmtId="0" fontId="55" fillId="0" borderId="0"/>
    <xf numFmtId="0" fontId="9" fillId="0" borderId="0"/>
    <xf numFmtId="0" fontId="9" fillId="0" borderId="0"/>
    <xf numFmtId="0" fontId="9" fillId="0" borderId="0"/>
    <xf numFmtId="184" fontId="4" fillId="0" borderId="0"/>
    <xf numFmtId="0" fontId="55" fillId="0" borderId="0"/>
    <xf numFmtId="0" fontId="14"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55"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184" fontId="4" fillId="0" borderId="0"/>
    <xf numFmtId="0" fontId="4" fillId="0" borderId="0"/>
    <xf numFmtId="0" fontId="9" fillId="0" borderId="0"/>
    <xf numFmtId="0" fontId="9" fillId="0" borderId="0"/>
    <xf numFmtId="0" fontId="9" fillId="0" borderId="0"/>
    <xf numFmtId="184" fontId="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55"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55" fillId="0" borderId="0"/>
    <xf numFmtId="0" fontId="55" fillId="0" borderId="0"/>
    <xf numFmtId="184" fontId="4" fillId="0" borderId="0"/>
    <xf numFmtId="0" fontId="9" fillId="0" borderId="0"/>
    <xf numFmtId="184" fontId="4"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184" fontId="4" fillId="0" borderId="0"/>
    <xf numFmtId="0" fontId="14" fillId="0" borderId="0"/>
    <xf numFmtId="0" fontId="9" fillId="0" borderId="0"/>
    <xf numFmtId="0" fontId="4" fillId="0" borderId="0"/>
    <xf numFmtId="0" fontId="4" fillId="0" borderId="0"/>
    <xf numFmtId="0" fontId="4" fillId="0" borderId="0"/>
    <xf numFmtId="229" fontId="17" fillId="0" borderId="0" applyFill="0" applyBorder="0" applyAlignment="0" applyProtection="0">
      <alignment horizontal="right"/>
    </xf>
    <xf numFmtId="0" fontId="14" fillId="0" borderId="0"/>
    <xf numFmtId="0" fontId="14" fillId="0" borderId="0"/>
    <xf numFmtId="273" fontId="17" fillId="0" borderId="0" applyFill="0" applyBorder="0" applyAlignment="0" applyProtection="0"/>
    <xf numFmtId="229" fontId="17" fillId="0" borderId="0" applyFill="0" applyBorder="0" applyProtection="0">
      <alignment horizontal="right"/>
    </xf>
    <xf numFmtId="274" fontId="174" fillId="0" borderId="0"/>
    <xf numFmtId="174" fontId="53" fillId="0" borderId="0"/>
    <xf numFmtId="0" fontId="217" fillId="0" borderId="0"/>
    <xf numFmtId="269" fontId="174" fillId="0" borderId="0">
      <alignment horizontal="right"/>
    </xf>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0" fontId="14" fillId="0" borderId="0"/>
    <xf numFmtId="0" fontId="9" fillId="0" borderId="0"/>
    <xf numFmtId="0" fontId="9" fillId="0" borderId="0"/>
    <xf numFmtId="184" fontId="45" fillId="69" borderId="63" applyNumberFormat="0" applyFont="0" applyAlignment="0" applyProtection="0"/>
    <xf numFmtId="0" fontId="9"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14" fillId="0" borderId="0"/>
    <xf numFmtId="0" fontId="9" fillId="0" borderId="0"/>
    <xf numFmtId="0" fontId="9" fillId="0" borderId="0"/>
    <xf numFmtId="0" fontId="9" fillId="69" borderId="63" applyNumberFormat="0" applyFont="0" applyAlignment="0" applyProtection="0"/>
    <xf numFmtId="0" fontId="14" fillId="0" borderId="0"/>
    <xf numFmtId="0" fontId="4" fillId="35" borderId="56" applyNumberFormat="0" applyFon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06" fillId="107" borderId="63" applyNumberFormat="0" applyAlignment="0" applyProtection="0"/>
    <xf numFmtId="0" fontId="4" fillId="35" borderId="56" applyNumberFormat="0" applyFont="0" applyAlignment="0" applyProtection="0"/>
    <xf numFmtId="0" fontId="4" fillId="35" borderId="56" applyNumberFormat="0" applyFont="0" applyAlignment="0" applyProtection="0"/>
    <xf numFmtId="0" fontId="58" fillId="69" borderId="63" applyNumberFormat="0" applyFont="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184" fontId="45" fillId="69" borderId="63" applyNumberFormat="0" applyFont="0" applyAlignment="0" applyProtection="0"/>
    <xf numFmtId="0" fontId="4" fillId="35" borderId="56" applyNumberFormat="0" applyFont="0" applyAlignment="0" applyProtection="0"/>
    <xf numFmtId="0" fontId="4" fillId="35" borderId="56" applyNumberFormat="0" applyFont="0" applyAlignment="0" applyProtection="0"/>
    <xf numFmtId="0" fontId="9" fillId="0" borderId="0"/>
    <xf numFmtId="0" fontId="9" fillId="0" borderId="0"/>
    <xf numFmtId="0" fontId="14" fillId="0" borderId="0"/>
    <xf numFmtId="0" fontId="4" fillId="35" borderId="56"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275" fontId="61"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9" fillId="0" borderId="0"/>
    <xf numFmtId="184"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9" fillId="69" borderId="63" applyNumberFormat="0" applyFont="0" applyAlignment="0" applyProtection="0"/>
    <xf numFmtId="0" fontId="4" fillId="35" borderId="56" applyNumberFormat="0" applyFont="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69" borderId="63" applyNumberFormat="0" applyFont="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260" fontId="111" fillId="0" borderId="0" applyFont="0" applyFill="0" applyBorder="0" applyAlignment="0" applyProtection="0"/>
    <xf numFmtId="0" fontId="14" fillId="0" borderId="0"/>
    <xf numFmtId="260" fontId="111"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43" fontId="9" fillId="0" borderId="0"/>
    <xf numFmtId="4" fontId="17" fillId="0" borderId="0" applyFont="0" applyFill="0" applyBorder="0" applyAlignment="0" applyProtection="0">
      <alignment horizontal="left"/>
    </xf>
    <xf numFmtId="4" fontId="106" fillId="0" borderId="0" applyFill="0" applyBorder="0" applyAlignment="0" applyProtection="0"/>
    <xf numFmtId="0" fontId="14" fillId="0" borderId="0"/>
    <xf numFmtId="245"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73" fillId="117" borderId="62" applyNumberFormat="0" applyAlignment="0" applyProtection="0"/>
    <xf numFmtId="0" fontId="73" fillId="59" borderId="62" applyNumberFormat="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73" fillId="59" borderId="62" applyNumberFormat="0" applyAlignment="0" applyProtection="0"/>
    <xf numFmtId="0" fontId="14" fillId="0" borderId="0"/>
    <xf numFmtId="0" fontId="14" fillId="0" borderId="0"/>
    <xf numFmtId="0" fontId="14" fillId="0" borderId="0"/>
    <xf numFmtId="0" fontId="73" fillId="95" borderId="62" applyNumberFormat="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73" fillId="59" borderId="62" applyNumberFormat="0" applyAlignment="0" applyProtection="0"/>
    <xf numFmtId="0" fontId="14" fillId="0" borderId="0"/>
    <xf numFmtId="0" fontId="14" fillId="0" borderId="0"/>
    <xf numFmtId="0" fontId="14" fillId="0" borderId="0"/>
    <xf numFmtId="0" fontId="9" fillId="0" borderId="0"/>
    <xf numFmtId="0" fontId="14" fillId="0" borderId="0"/>
    <xf numFmtId="0" fontId="73" fillId="59" borderId="62" applyNumberFormat="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184" fontId="172" fillId="59" borderId="62"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72" fillId="59" borderId="62"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0" fontId="9" fillId="0" borderId="0" applyFont="0" applyFill="0" applyBorder="0" applyAlignment="0" applyProtection="0"/>
    <xf numFmtId="10"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0" fontId="14" fillId="0" borderId="0"/>
    <xf numFmtId="0" fontId="9" fillId="0" borderId="0"/>
    <xf numFmtId="0" fontId="9" fillId="0" borderId="0"/>
    <xf numFmtId="9" fontId="14" fillId="0" borderId="0" applyFont="0" applyFill="0" applyBorder="0" applyAlignment="0" applyProtection="0"/>
    <xf numFmtId="0" fontId="14" fillId="0" borderId="0"/>
    <xf numFmtId="0" fontId="9" fillId="0" borderId="0"/>
    <xf numFmtId="9" fontId="67"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0" fontId="1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 fillId="0" borderId="0" applyFont="0" applyFill="0" applyBorder="0" applyAlignment="0" applyProtection="0"/>
    <xf numFmtId="9" fontId="9" fillId="0" borderId="0" applyFont="0" applyFill="0" applyBorder="0" applyAlignment="0" applyProtection="0"/>
    <xf numFmtId="9" fontId="6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180" fontId="209" fillId="0" borderId="0">
      <alignment horizontal="left" wrapText="1"/>
    </xf>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5"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261" fontId="106" fillId="0" borderId="0" applyFill="0" applyBorder="0" applyAlignment="0" applyProtection="0"/>
    <xf numFmtId="250" fontId="150" fillId="0" borderId="0">
      <protection locked="0"/>
    </xf>
    <xf numFmtId="0" fontId="14" fillId="0" borderId="0"/>
    <xf numFmtId="0" fontId="9" fillId="0" borderId="0"/>
    <xf numFmtId="276" fontId="9" fillId="0" borderId="0" applyFont="0" applyFill="0" applyBorder="0" applyAlignment="0" applyProtection="0"/>
    <xf numFmtId="250" fontId="115" fillId="0" borderId="0">
      <protection locked="0"/>
    </xf>
    <xf numFmtId="250" fontId="150" fillId="0" borderId="0">
      <protection locked="0"/>
    </xf>
    <xf numFmtId="232" fontId="17" fillId="0" borderId="0" applyFill="0" applyBorder="0" applyAlignment="0">
      <alignment horizontal="centerContinuous"/>
    </xf>
    <xf numFmtId="182" fontId="179" fillId="0" borderId="0"/>
    <xf numFmtId="0" fontId="9" fillId="0" borderId="0"/>
    <xf numFmtId="0" fontId="9" fillId="0" borderId="0"/>
    <xf numFmtId="0" fontId="9" fillId="0" borderId="0"/>
    <xf numFmtId="0" fontId="42" fillId="0" borderId="0" applyNumberFormat="0" applyFont="0" applyFill="0" applyBorder="0" applyAlignment="0" applyProtection="0">
      <alignment horizontal="left"/>
    </xf>
    <xf numFmtId="0" fontId="14" fillId="0" borderId="0"/>
    <xf numFmtId="0" fontId="193" fillId="0" borderId="85">
      <alignment horizontal="center"/>
    </xf>
    <xf numFmtId="0" fontId="42" fillId="128" borderId="0" applyNumberFormat="0" applyFont="0" applyBorder="0" applyAlignment="0" applyProtection="0"/>
    <xf numFmtId="0" fontId="111" fillId="0" borderId="0"/>
    <xf numFmtId="0" fontId="111" fillId="0" borderId="0"/>
    <xf numFmtId="180" fontId="111" fillId="0" borderId="0"/>
    <xf numFmtId="235" fontId="115" fillId="0" borderId="0">
      <protection locked="0"/>
    </xf>
    <xf numFmtId="234" fontId="150" fillId="0" borderId="0">
      <protection locked="0"/>
    </xf>
    <xf numFmtId="268" fontId="150" fillId="0" borderId="0">
      <protection locked="0"/>
    </xf>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4" fontId="148" fillId="0" borderId="16" applyNumberFormat="0" applyFill="0" applyBorder="0" applyAlignment="0" applyProtection="0">
      <protection hidden="1"/>
    </xf>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0" fontId="14" fillId="0" borderId="0"/>
    <xf numFmtId="0" fontId="9" fillId="0" borderId="0"/>
    <xf numFmtId="0" fontId="9" fillId="0" borderId="0"/>
    <xf numFmtId="0" fontId="9" fillId="0" borderId="0"/>
    <xf numFmtId="4" fontId="136" fillId="92" borderId="71" applyNumberFormat="0" applyProtection="0">
      <alignment vertical="center"/>
    </xf>
    <xf numFmtId="0" fontId="9" fillId="0" borderId="0"/>
    <xf numFmtId="0" fontId="9" fillId="0" borderId="0"/>
    <xf numFmtId="0" fontId="136" fillId="93" borderId="71" applyNumberFormat="0" applyProtection="0">
      <alignment vertical="center"/>
    </xf>
    <xf numFmtId="4" fontId="195" fillId="92" borderId="71" applyNumberFormat="0" applyProtection="0">
      <alignment vertical="center"/>
    </xf>
    <xf numFmtId="0" fontId="9" fillId="0" borderId="0"/>
    <xf numFmtId="0" fontId="9" fillId="0" borderId="0"/>
    <xf numFmtId="0" fontId="195" fillId="93" borderId="71" applyNumberFormat="0" applyProtection="0">
      <alignment vertical="center"/>
    </xf>
    <xf numFmtId="4" fontId="154" fillId="0" borderId="0" applyNumberFormat="0" applyProtection="0">
      <alignment horizontal="left" vertical="center" indent="1"/>
    </xf>
    <xf numFmtId="0" fontId="14" fillId="0" borderId="0"/>
    <xf numFmtId="0" fontId="9" fillId="0" borderId="0"/>
    <xf numFmtId="0" fontId="9" fillId="0" borderId="0"/>
    <xf numFmtId="0" fontId="154" fillId="0" borderId="0" applyNumberFormat="0" applyProtection="0">
      <alignment horizontal="left" vertical="center" indent="1"/>
    </xf>
    <xf numFmtId="0" fontId="14" fillId="0" borderId="0"/>
    <xf numFmtId="0" fontId="9" fillId="0" borderId="0"/>
    <xf numFmtId="0" fontId="9" fillId="0" borderId="0"/>
    <xf numFmtId="0" fontId="9" fillId="0" borderId="0"/>
    <xf numFmtId="4" fontId="184" fillId="118" borderId="71" applyNumberFormat="0" applyProtection="0">
      <alignment horizontal="left" vertical="center" indent="1"/>
    </xf>
    <xf numFmtId="0" fontId="14" fillId="0" borderId="0"/>
    <xf numFmtId="0" fontId="9" fillId="0" borderId="0"/>
    <xf numFmtId="0" fontId="184" fillId="111" borderId="71" applyNumberFormat="0" applyProtection="0">
      <alignment horizontal="left" vertical="center" indent="1"/>
    </xf>
    <xf numFmtId="4" fontId="232" fillId="52" borderId="71" applyNumberFormat="0" applyProtection="0">
      <alignment vertical="center"/>
    </xf>
    <xf numFmtId="0" fontId="232" fillId="58" borderId="71" applyNumberFormat="0" applyProtection="0">
      <alignment vertical="center"/>
    </xf>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4" fontId="61" fillId="80" borderId="71" applyNumberFormat="0" applyProtection="0">
      <alignment vertical="center"/>
    </xf>
    <xf numFmtId="0" fontId="61" fillId="114"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232" fillId="126" borderId="71" applyNumberFormat="0" applyProtection="0">
      <alignment vertical="center"/>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 fontId="151" fillId="129" borderId="71" applyNumberFormat="0" applyProtection="0">
      <alignment horizontal="left" vertical="center" indent="1"/>
    </xf>
    <xf numFmtId="0" fontId="14" fillId="0" borderId="0"/>
    <xf numFmtId="0" fontId="9" fillId="0" borderId="0"/>
    <xf numFmtId="0" fontId="9" fillId="0" borderId="0"/>
    <xf numFmtId="0" fontId="151" fillId="124" borderId="71" applyNumberFormat="0" applyProtection="0">
      <alignment horizontal="left" vertical="center" indent="1"/>
    </xf>
    <xf numFmtId="4" fontId="151" fillId="125" borderId="71" applyNumberFormat="0" applyProtection="0">
      <alignment horizontal="left" vertical="center" indent="1"/>
    </xf>
    <xf numFmtId="0" fontId="9" fillId="0" borderId="0"/>
    <xf numFmtId="0" fontId="151" fillId="37" borderId="71" applyNumberFormat="0" applyProtection="0">
      <alignment horizontal="left" vertical="center" indent="1"/>
    </xf>
    <xf numFmtId="4" fontId="140" fillId="67" borderId="71" applyNumberFormat="0" applyProtection="0">
      <alignment vertical="center"/>
    </xf>
    <xf numFmtId="0" fontId="14" fillId="0" borderId="0"/>
    <xf numFmtId="0" fontId="9" fillId="0" borderId="0"/>
    <xf numFmtId="0" fontId="9" fillId="0" borderId="0"/>
    <xf numFmtId="0" fontId="140" fillId="101" borderId="71" applyNumberFormat="0" applyProtection="0">
      <alignment vertical="center"/>
    </xf>
    <xf numFmtId="4" fontId="189" fillId="95" borderId="71" applyNumberFormat="0" applyProtection="0">
      <alignment horizontal="left" vertical="center" indent="1"/>
    </xf>
    <xf numFmtId="0" fontId="189" fillId="100" borderId="71" applyNumberFormat="0" applyProtection="0">
      <alignment horizontal="left" vertical="center" indent="1"/>
    </xf>
    <xf numFmtId="4" fontId="139" fillId="125" borderId="71" applyNumberFormat="0" applyProtection="0">
      <alignment horizontal="left" vertical="center" indent="1"/>
    </xf>
    <xf numFmtId="0" fontId="14" fillId="0" borderId="0"/>
    <xf numFmtId="0" fontId="9" fillId="0" borderId="0"/>
    <xf numFmtId="0" fontId="139" fillId="37" borderId="71" applyNumberFormat="0" applyProtection="0">
      <alignment horizontal="left" vertical="center" indent="1"/>
    </xf>
    <xf numFmtId="0" fontId="9" fillId="0" borderId="0"/>
    <xf numFmtId="0" fontId="9" fillId="0" borderId="0"/>
    <xf numFmtId="0" fontId="171" fillId="111" borderId="71" applyNumberFormat="0" applyProtection="0">
      <alignment horizontal="left" vertical="center" indent="1"/>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4" fontId="240" fillId="95" borderId="71" applyNumberFormat="0" applyProtection="0">
      <alignment vertical="center"/>
    </xf>
    <xf numFmtId="0" fontId="14" fillId="0" borderId="0"/>
    <xf numFmtId="0" fontId="9" fillId="0" borderId="0"/>
    <xf numFmtId="0" fontId="9" fillId="0" borderId="0"/>
    <xf numFmtId="0" fontId="240" fillId="100" borderId="71" applyNumberFormat="0" applyProtection="0">
      <alignment vertical="center"/>
    </xf>
    <xf numFmtId="4" fontId="149" fillId="95" borderId="71" applyNumberFormat="0" applyProtection="0">
      <alignment vertical="center"/>
    </xf>
    <xf numFmtId="0" fontId="14" fillId="0" borderId="0"/>
    <xf numFmtId="0" fontId="9" fillId="0" borderId="0"/>
    <xf numFmtId="0" fontId="149" fillId="100" borderId="71" applyNumberFormat="0" applyProtection="0">
      <alignment vertical="center"/>
    </xf>
    <xf numFmtId="0" fontId="14" fillId="0" borderId="0"/>
    <xf numFmtId="0" fontId="9" fillId="0" borderId="0"/>
    <xf numFmtId="0" fontId="151" fillId="37" borderId="71" applyNumberFormat="0" applyProtection="0">
      <alignment horizontal="left" vertical="center" indent="1"/>
    </xf>
    <xf numFmtId="0" fontId="9" fillId="0" borderId="0"/>
    <xf numFmtId="0" fontId="9" fillId="0" borderId="0"/>
    <xf numFmtId="0" fontId="9" fillId="0" borderId="0"/>
    <xf numFmtId="4" fontId="241" fillId="95" borderId="71" applyNumberFormat="0" applyProtection="0">
      <alignment vertical="center"/>
    </xf>
    <xf numFmtId="0" fontId="14" fillId="0" borderId="0"/>
    <xf numFmtId="0" fontId="9" fillId="0" borderId="0"/>
    <xf numFmtId="0" fontId="9" fillId="0" borderId="0"/>
    <xf numFmtId="0" fontId="14" fillId="0" borderId="0"/>
    <xf numFmtId="0" fontId="241" fillId="100" borderId="71" applyNumberFormat="0" applyProtection="0">
      <alignment vertical="center"/>
    </xf>
    <xf numFmtId="0" fontId="14" fillId="0" borderId="0"/>
    <xf numFmtId="0" fontId="9" fillId="0" borderId="0"/>
    <xf numFmtId="0" fontId="156" fillId="100" borderId="71" applyNumberFormat="0" applyProtection="0">
      <alignment vertical="center"/>
    </xf>
    <xf numFmtId="4" fontId="67" fillId="0" borderId="0" applyNumberFormat="0" applyProtection="0">
      <alignment horizontal="left" vertical="center" indent="1"/>
    </xf>
    <xf numFmtId="0" fontId="14" fillId="0" borderId="0"/>
    <xf numFmtId="0" fontId="9" fillId="0" borderId="0"/>
    <xf numFmtId="0" fontId="67" fillId="0" borderId="0" applyNumberFormat="0" applyProtection="0">
      <alignment horizontal="left" vertical="center" indent="1"/>
    </xf>
    <xf numFmtId="0" fontId="122" fillId="100" borderId="71" applyNumberFormat="0" applyProtection="0">
      <alignment vertical="center"/>
    </xf>
    <xf numFmtId="4" fontId="163" fillId="67" borderId="71" applyNumberFormat="0" applyProtection="0">
      <alignment horizontal="left" indent="1"/>
    </xf>
    <xf numFmtId="0" fontId="9" fillId="0" borderId="0"/>
    <xf numFmtId="0" fontId="163" fillId="101" borderId="71" applyNumberFormat="0" applyProtection="0">
      <alignment horizontal="left" indent="1"/>
    </xf>
    <xf numFmtId="4" fontId="239" fillId="95" borderId="71" applyNumberFormat="0" applyProtection="0">
      <alignment vertical="center"/>
    </xf>
    <xf numFmtId="0" fontId="14" fillId="0" borderId="0"/>
    <xf numFmtId="0" fontId="9" fillId="0" borderId="0"/>
    <xf numFmtId="0" fontId="9" fillId="0" borderId="0"/>
    <xf numFmtId="0" fontId="9" fillId="0" borderId="0"/>
    <xf numFmtId="0" fontId="239" fillId="100" borderId="71" applyNumberFormat="0" applyProtection="0">
      <alignment vertical="center"/>
    </xf>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202" fontId="9" fillId="0" borderId="0">
      <protection locked="0"/>
    </xf>
    <xf numFmtId="38" fontId="42" fillId="0" borderId="0" applyFont="0" applyFill="0" applyBorder="0" applyAlignment="0" applyProtection="0"/>
    <xf numFmtId="40" fontId="42" fillId="0" borderId="0" applyFont="0" applyFill="0" applyBorder="0" applyAlignment="0" applyProtection="0"/>
    <xf numFmtId="0" fontId="14" fillId="0" borderId="0"/>
    <xf numFmtId="0" fontId="9" fillId="0" borderId="0"/>
    <xf numFmtId="0" fontId="9" fillId="0" borderId="0"/>
    <xf numFmtId="0" fontId="9" fillId="0" borderId="0"/>
    <xf numFmtId="0" fontId="127" fillId="0" borderId="0" applyNumberFormat="0" applyFill="0" applyBorder="0" applyAlignment="0" applyProtection="0"/>
    <xf numFmtId="184" fontId="127" fillId="0" borderId="0" applyNumberFormat="0" applyFill="0" applyBorder="0" applyAlignment="0" applyProtection="0"/>
    <xf numFmtId="0" fontId="127" fillId="0" borderId="0" applyNumberFormat="0" applyFill="0" applyBorder="0" applyAlignment="0" applyProtection="0"/>
    <xf numFmtId="0" fontId="14" fillId="0" borderId="0"/>
    <xf numFmtId="0" fontId="9" fillId="0" borderId="0"/>
    <xf numFmtId="0" fontId="14" fillId="0" borderId="0"/>
    <xf numFmtId="0" fontId="9" fillId="0" borderId="0"/>
    <xf numFmtId="169" fontId="242" fillId="0" borderId="88"/>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9" fillId="0" borderId="0"/>
    <xf numFmtId="184" fontId="9" fillId="0" borderId="0"/>
    <xf numFmtId="0" fontId="9" fillId="0" borderId="0"/>
    <xf numFmtId="0" fontId="14" fillId="0" borderId="0"/>
    <xf numFmtId="0" fontId="9" fillId="0" borderId="0"/>
    <xf numFmtId="184" fontId="9" fillId="0" borderId="0"/>
    <xf numFmtId="184" fontId="9" fillId="0" borderId="0"/>
    <xf numFmtId="0" fontId="9" fillId="0" borderId="0"/>
    <xf numFmtId="0" fontId="9" fillId="0" borderId="0"/>
    <xf numFmtId="0" fontId="9" fillId="0" borderId="0"/>
    <xf numFmtId="14" fontId="44" fillId="0" borderId="0" applyProtection="0">
      <alignment vertical="center"/>
    </xf>
    <xf numFmtId="0" fontId="9" fillId="0" borderId="0"/>
    <xf numFmtId="0" fontId="9" fillId="0" borderId="0"/>
    <xf numFmtId="39" fontId="44" fillId="0" borderId="0"/>
    <xf numFmtId="0" fontId="14" fillId="0" borderId="0"/>
    <xf numFmtId="0" fontId="14" fillId="0" borderId="0"/>
    <xf numFmtId="0" fontId="9" fillId="0" borderId="0"/>
    <xf numFmtId="0" fontId="9" fillId="0" borderId="0"/>
    <xf numFmtId="0" fontId="9" fillId="0" borderId="0"/>
    <xf numFmtId="0" fontId="9" fillId="0" borderId="0"/>
    <xf numFmtId="14" fontId="228" fillId="0" borderId="0" applyProtection="0">
      <alignment vertical="center"/>
    </xf>
    <xf numFmtId="14" fontId="44" fillId="0" borderId="0" applyProtection="0">
      <alignment vertical="center"/>
    </xf>
    <xf numFmtId="0" fontId="9" fillId="0" borderId="0"/>
    <xf numFmtId="0" fontId="14" fillId="0" borderId="0"/>
    <xf numFmtId="0" fontId="9" fillId="0" borderId="0"/>
    <xf numFmtId="0" fontId="9" fillId="0" borderId="0"/>
    <xf numFmtId="0" fontId="9" fillId="0" borderId="0"/>
    <xf numFmtId="182" fontId="221" fillId="0" borderId="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applyNumberFormat="0"/>
    <xf numFmtId="180" fontId="9" fillId="0" borderId="0" applyNumberFormat="0"/>
    <xf numFmtId="184" fontId="9" fillId="0" borderId="0" applyNumberFormat="0"/>
    <xf numFmtId="180" fontId="9" fillId="0" borderId="0" applyNumberFormat="0"/>
    <xf numFmtId="0" fontId="14" fillId="0" borderId="0"/>
    <xf numFmtId="18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0" fontId="9" fillId="0" borderId="0"/>
    <xf numFmtId="0" fontId="9" fillId="0" borderId="0"/>
    <xf numFmtId="184" fontId="9" fillId="0" borderId="0"/>
    <xf numFmtId="0" fontId="9" fillId="0" borderId="0"/>
    <xf numFmtId="180" fontId="9" fillId="0" borderId="0"/>
    <xf numFmtId="18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21" fontId="17" fillId="0" borderId="0" applyFont="0" applyFill="0" applyBorder="0" applyProtection="0">
      <alignment horizontal="left"/>
    </xf>
    <xf numFmtId="21" fontId="106" fillId="0" borderId="0" applyFill="0" applyBorder="0" applyProtection="0">
      <alignment horizontal="left"/>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0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00"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0"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2" fontId="204" fillId="0" borderId="0">
      <protection locked="0"/>
    </xf>
    <xf numFmtId="2" fontId="121" fillId="0" borderId="0">
      <protection locked="0"/>
    </xf>
    <xf numFmtId="2" fontId="204" fillId="0" borderId="0">
      <protection locked="0"/>
    </xf>
    <xf numFmtId="0" fontId="14" fillId="0" borderId="0"/>
    <xf numFmtId="0" fontId="9" fillId="0" borderId="0"/>
    <xf numFmtId="0" fontId="9" fillId="0" borderId="0"/>
    <xf numFmtId="0" fontId="9" fillId="0" borderId="0"/>
    <xf numFmtId="184" fontId="129" fillId="59" borderId="16"/>
    <xf numFmtId="184" fontId="129" fillId="59" borderId="16"/>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76" fillId="0" borderId="84" applyNumberFormat="0" applyFill="0" applyAlignment="0" applyProtection="0"/>
    <xf numFmtId="0" fontId="9" fillId="0" borderId="0"/>
    <xf numFmtId="184" fontId="76" fillId="0" borderId="64" applyNumberFormat="0" applyFill="0" applyAlignment="0" applyProtection="0"/>
    <xf numFmtId="0" fontId="76" fillId="0" borderId="64" applyNumberFormat="0" applyFill="0" applyAlignment="0" applyProtection="0"/>
    <xf numFmtId="0" fontId="76" fillId="0" borderId="95" applyNumberFormat="0" applyFill="0" applyAlignment="0" applyProtection="0"/>
    <xf numFmtId="0" fontId="76" fillId="0" borderId="6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35" fontId="115" fillId="0" borderId="0">
      <protection locked="0"/>
    </xf>
    <xf numFmtId="222" fontId="115" fillId="0" borderId="0">
      <protection locked="0"/>
    </xf>
    <xf numFmtId="0" fontId="42" fillId="0" borderId="0"/>
    <xf numFmtId="184" fontId="42" fillId="0" borderId="0"/>
    <xf numFmtId="0" fontId="42" fillId="0" borderId="0"/>
    <xf numFmtId="180" fontId="42" fillId="0" borderId="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64" fillId="0" borderId="0" applyNumberFormat="0" applyFill="0" applyBorder="0" applyAlignment="0" applyProtection="0"/>
    <xf numFmtId="0" fontId="14" fillId="0" borderId="0"/>
    <xf numFmtId="0" fontId="9" fillId="0" borderId="0"/>
    <xf numFmtId="0" fontId="14" fillId="0" borderId="0"/>
    <xf numFmtId="0" fontId="64"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64" fillId="0" borderId="0" applyNumberFormat="0" applyFill="0" applyBorder="0" applyAlignment="0" applyProtection="0"/>
    <xf numFmtId="0" fontId="9" fillId="0" borderId="0"/>
    <xf numFmtId="0" fontId="14" fillId="0" borderId="0"/>
    <xf numFmtId="0" fontId="14" fillId="0" borderId="0"/>
    <xf numFmtId="0" fontId="64"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4"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84" fontId="107"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84" fontId="81"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81" fillId="0" borderId="0" applyNumberFormat="0" applyFont="0" applyFill="0" applyBorder="0" applyAlignment="0" applyProtection="0"/>
    <xf numFmtId="184" fontId="81"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184" fontId="81" fillId="0" borderId="0" applyNumberFormat="0" applyFont="0" applyFill="0" applyBorder="0" applyAlignment="0" applyProtection="0">
      <alignment horizontal="left" vertical="top"/>
    </xf>
    <xf numFmtId="0" fontId="81" fillId="0" borderId="0" applyNumberFormat="0" applyFont="0" applyFill="0" applyBorder="0" applyAlignment="0" applyProtection="0">
      <alignment horizontal="left" vertical="top"/>
    </xf>
    <xf numFmtId="180" fontId="218" fillId="0" borderId="0" applyNumberFormat="0" applyFont="0" applyFill="0" applyBorder="0" applyAlignment="0" applyProtection="0">
      <alignment horizontal="center"/>
    </xf>
    <xf numFmtId="184" fontId="17" fillId="0" borderId="0"/>
    <xf numFmtId="0" fontId="209" fillId="0" borderId="0">
      <alignment horizontal="left" wrapText="1"/>
    </xf>
    <xf numFmtId="184" fontId="209" fillId="0" borderId="0">
      <alignment horizontal="left" wrapText="1"/>
    </xf>
    <xf numFmtId="0" fontId="209" fillId="0" borderId="0">
      <alignment horizontal="left" wrapText="1"/>
    </xf>
    <xf numFmtId="0" fontId="133" fillId="0" borderId="8" applyNumberFormat="0" applyFont="0" applyFill="0" applyBorder="0" applyAlignment="0" applyProtection="0">
      <alignment horizontal="center" wrapText="1"/>
    </xf>
    <xf numFmtId="216" fontId="111" fillId="0" borderId="0" applyNumberFormat="0" applyFont="0" applyFill="0" applyBorder="0" applyAlignment="0" applyProtection="0">
      <alignment horizontal="right"/>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243" fontId="133" fillId="0" borderId="0" applyNumberFormat="0" applyFont="0" applyFill="0" applyBorder="0" applyAlignment="0" applyProtection="0"/>
    <xf numFmtId="0" fontId="106" fillId="0" borderId="0" applyNumberFormat="0" applyFill="0" applyBorder="0" applyAlignment="0" applyProtection="0"/>
    <xf numFmtId="0" fontId="17" fillId="0" borderId="8" applyNumberFormat="0" applyFont="0" applyFill="0" applyAlignment="0" applyProtection="0">
      <alignment horizontal="center"/>
    </xf>
    <xf numFmtId="184" fontId="17" fillId="0" borderId="8" applyNumberFormat="0" applyFont="0" applyFill="0" applyAlignment="0" applyProtection="0">
      <alignment horizontal="center"/>
    </xf>
    <xf numFmtId="0" fontId="17" fillId="0" borderId="8" applyNumberFormat="0" applyFont="0" applyFill="0" applyAlignment="0" applyProtection="0">
      <alignment horizontal="center"/>
    </xf>
    <xf numFmtId="180" fontId="17" fillId="0" borderId="8" applyNumberFormat="0" applyFont="0" applyFill="0" applyAlignment="0" applyProtection="0">
      <alignment horizontal="center"/>
    </xf>
    <xf numFmtId="184" fontId="17" fillId="0" borderId="0" applyNumberFormat="0" applyFont="0" applyFill="0" applyBorder="0" applyAlignment="0" applyProtection="0">
      <alignment horizontal="left" wrapText="1" indent="1"/>
    </xf>
    <xf numFmtId="184" fontId="17" fillId="0" borderId="0" applyNumberFormat="0" applyFont="0" applyFill="0" applyBorder="0" applyAlignment="0" applyProtection="0">
      <alignment horizontal="left" wrapText="1" indent="1"/>
    </xf>
    <xf numFmtId="0" fontId="17" fillId="0" borderId="0" applyNumberFormat="0" applyFont="0" applyFill="0" applyBorder="0" applyAlignment="0" applyProtection="0">
      <alignment horizontal="left" wrapText="1" indent="1"/>
    </xf>
    <xf numFmtId="180" fontId="17" fillId="0" borderId="0" applyNumberFormat="0" applyFont="0" applyFill="0" applyBorder="0" applyAlignment="0" applyProtection="0">
      <alignment horizontal="left" wrapText="1" indent="1"/>
    </xf>
    <xf numFmtId="0" fontId="133" fillId="0" borderId="0" applyNumberFormat="0" applyFont="0" applyFill="0" applyBorder="0" applyAlignment="0" applyProtection="0">
      <alignment horizontal="left" indent="1"/>
    </xf>
    <xf numFmtId="184" fontId="133" fillId="0" borderId="0" applyNumberFormat="0" applyFont="0" applyFill="0" applyBorder="0" applyAlignment="0" applyProtection="0">
      <alignment horizontal="left" indent="1"/>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0" fontId="17" fillId="0" borderId="0" applyNumberFormat="0" applyFont="0" applyFill="0" applyBorder="0" applyAlignment="0" applyProtection="0">
      <alignment horizontal="left" wrapText="1" indent="2"/>
    </xf>
    <xf numFmtId="184" fontId="17" fillId="0" borderId="0" applyNumberFormat="0" applyFont="0" applyFill="0" applyBorder="0" applyAlignment="0" applyProtection="0">
      <alignment horizontal="left" wrapText="1" indent="2"/>
    </xf>
    <xf numFmtId="0" fontId="17" fillId="0" borderId="0" applyNumberFormat="0" applyFont="0" applyFill="0" applyBorder="0" applyAlignment="0" applyProtection="0">
      <alignment horizontal="left" wrapText="1" indent="2"/>
    </xf>
    <xf numFmtId="180" fontId="17" fillId="0" borderId="0" applyNumberFormat="0" applyFont="0" applyFill="0" applyBorder="0" applyAlignment="0" applyProtection="0">
      <alignment horizontal="left" wrapText="1" indent="2"/>
    </xf>
    <xf numFmtId="277" fontId="17" fillId="0" borderId="0">
      <alignment horizontal="right"/>
    </xf>
    <xf numFmtId="277" fontId="17" fillId="0" borderId="0">
      <alignment horizontal="right"/>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30" fillId="0" borderId="0" applyProtection="0"/>
    <xf numFmtId="42" fontId="17" fillId="0" borderId="0" applyFont="0" applyFill="0" applyBorder="0" applyAlignment="0" applyProtection="0"/>
    <xf numFmtId="44" fontId="17" fillId="0" borderId="0" applyFont="0" applyFill="0" applyBorder="0" applyAlignment="0" applyProtection="0"/>
    <xf numFmtId="0" fontId="145" fillId="0" borderId="0" applyProtection="0"/>
    <xf numFmtId="184" fontId="145" fillId="0" borderId="0" applyProtection="0"/>
    <xf numFmtId="0" fontId="145" fillId="0" borderId="0" applyProtection="0"/>
    <xf numFmtId="180" fontId="145" fillId="0" borderId="0" applyProtection="0"/>
    <xf numFmtId="184" fontId="144" fillId="0" borderId="0" applyProtection="0"/>
    <xf numFmtId="0" fontId="144" fillId="0" borderId="0" applyProtection="0"/>
    <xf numFmtId="180" fontId="144" fillId="0" borderId="0" applyProtection="0"/>
    <xf numFmtId="0" fontId="130" fillId="0" borderId="76" applyProtection="0"/>
    <xf numFmtId="180" fontId="206" fillId="0" borderId="0"/>
    <xf numFmtId="10" fontId="130" fillId="0" borderId="0" applyProtection="0"/>
    <xf numFmtId="2" fontId="130" fillId="0" borderId="0" applyProtection="0"/>
    <xf numFmtId="2" fontId="123" fillId="0" borderId="0" applyProtection="0"/>
    <xf numFmtId="0" fontId="9" fillId="0" borderId="0"/>
    <xf numFmtId="0" fontId="9" fillId="0" borderId="0"/>
    <xf numFmtId="0" fontId="9" fillId="0" borderId="0"/>
    <xf numFmtId="0" fontId="244" fillId="0" borderId="98" applyNumberFormat="0" applyFill="0" applyAlignment="0" applyProtection="0"/>
    <xf numFmtId="0" fontId="245" fillId="0" borderId="99" applyNumberFormat="0" applyFill="0" applyAlignment="0" applyProtection="0"/>
    <xf numFmtId="0" fontId="246" fillId="0" borderId="100" applyNumberFormat="0" applyFill="0" applyAlignment="0" applyProtection="0"/>
    <xf numFmtId="0" fontId="246" fillId="0" borderId="0" applyNumberFormat="0" applyFill="0" applyBorder="0" applyAlignment="0" applyProtection="0"/>
    <xf numFmtId="0" fontId="95" fillId="130" borderId="0" applyNumberFormat="0" applyBorder="0" applyAlignment="0" applyProtection="0"/>
    <xf numFmtId="0" fontId="91" fillId="131" borderId="0" applyNumberFormat="0" applyBorder="0" applyAlignment="0" applyProtection="0"/>
    <xf numFmtId="0" fontId="97" fillId="133" borderId="57" applyNumberFormat="0" applyAlignment="0" applyProtection="0"/>
    <xf numFmtId="0" fontId="89" fillId="134" borderId="55" applyNumberFormat="0" applyAlignment="0" applyProtection="0"/>
    <xf numFmtId="0" fontId="82" fillId="134" borderId="57" applyNumberFormat="0" applyAlignment="0" applyProtection="0"/>
    <xf numFmtId="0" fontId="85" fillId="0" borderId="58" applyNumberFormat="0" applyFill="0" applyAlignment="0" applyProtection="0"/>
    <xf numFmtId="0" fontId="71" fillId="135" borderId="52" applyNumberFormat="0" applyAlignment="0" applyProtection="0"/>
    <xf numFmtId="0" fontId="19" fillId="0" borderId="0" applyNumberFormat="0" applyFill="0" applyBorder="0" applyAlignment="0" applyProtection="0"/>
    <xf numFmtId="0" fontId="94" fillId="0" borderId="0" applyNumberFormat="0" applyFill="0" applyBorder="0" applyAlignment="0" applyProtection="0"/>
    <xf numFmtId="0" fontId="22" fillId="0" borderId="59" applyNumberFormat="0" applyFill="0" applyAlignment="0" applyProtection="0"/>
    <xf numFmtId="0" fontId="48" fillId="137" borderId="0" applyNumberFormat="0" applyBorder="0" applyAlignment="0" applyProtection="0"/>
    <xf numFmtId="0" fontId="2" fillId="138" borderId="0" applyNumberFormat="0" applyBorder="0" applyAlignment="0" applyProtection="0"/>
    <xf numFmtId="0" fontId="2" fillId="139" borderId="0" applyNumberFormat="0" applyBorder="0" applyAlignment="0" applyProtection="0"/>
    <xf numFmtId="0" fontId="48" fillId="141" borderId="0" applyNumberFormat="0" applyBorder="0" applyAlignment="0" applyProtection="0"/>
    <xf numFmtId="0" fontId="2" fillId="142" borderId="0" applyNumberFormat="0" applyBorder="0" applyAlignment="0" applyProtection="0"/>
    <xf numFmtId="0" fontId="2" fillId="143" borderId="0" applyNumberFormat="0" applyBorder="0" applyAlignment="0" applyProtection="0"/>
    <xf numFmtId="0" fontId="48" fillId="145" borderId="0" applyNumberFormat="0" applyBorder="0" applyAlignment="0" applyProtection="0"/>
    <xf numFmtId="0" fontId="2" fillId="146" borderId="0" applyNumberFormat="0" applyBorder="0" applyAlignment="0" applyProtection="0"/>
    <xf numFmtId="0" fontId="2" fillId="147" borderId="0" applyNumberFormat="0" applyBorder="0" applyAlignment="0" applyProtection="0"/>
    <xf numFmtId="0" fontId="48" fillId="149" borderId="0" applyNumberFormat="0" applyBorder="0" applyAlignment="0" applyProtection="0"/>
    <xf numFmtId="0" fontId="2" fillId="150" borderId="0" applyNumberFormat="0" applyBorder="0" applyAlignment="0" applyProtection="0"/>
    <xf numFmtId="0" fontId="2" fillId="151" borderId="0" applyNumberFormat="0" applyBorder="0" applyAlignment="0" applyProtection="0"/>
    <xf numFmtId="0" fontId="48" fillId="153" borderId="0" applyNumberFormat="0" applyBorder="0" applyAlignment="0" applyProtection="0"/>
    <xf numFmtId="0" fontId="2" fillId="154" borderId="0" applyNumberFormat="0" applyBorder="0" applyAlignment="0" applyProtection="0"/>
    <xf numFmtId="0" fontId="2" fillId="155" borderId="0" applyNumberFormat="0" applyBorder="0" applyAlignment="0" applyProtection="0"/>
    <xf numFmtId="0" fontId="48" fillId="157" borderId="0" applyNumberFormat="0" applyBorder="0" applyAlignment="0" applyProtection="0"/>
    <xf numFmtId="0" fontId="2" fillId="158" borderId="0" applyNumberFormat="0" applyBorder="0" applyAlignment="0" applyProtection="0"/>
    <xf numFmtId="0" fontId="2" fillId="159" borderId="0" applyNumberFormat="0" applyBorder="0" applyAlignment="0" applyProtection="0"/>
    <xf numFmtId="0" fontId="9" fillId="0" borderId="0"/>
    <xf numFmtId="43" fontId="9" fillId="0" borderId="0" applyFont="0" applyFill="0" applyBorder="0" applyAlignment="0" applyProtection="0"/>
    <xf numFmtId="40" fontId="247" fillId="0" borderId="0" applyFont="0" applyFill="0" applyBorder="0" applyAlignment="0" applyProtection="0"/>
    <xf numFmtId="9" fontId="9" fillId="0" borderId="0" applyFont="0" applyFill="0" applyBorder="0" applyAlignment="0" applyProtection="0"/>
    <xf numFmtId="0" fontId="2" fillId="0" borderId="0"/>
    <xf numFmtId="0" fontId="88" fillId="132" borderId="0" applyNumberFormat="0" applyBorder="0" applyAlignment="0" applyProtection="0"/>
    <xf numFmtId="172" fontId="58" fillId="0" borderId="0" applyFont="0" applyFill="0" applyBorder="0" applyAlignment="0" applyProtection="0"/>
    <xf numFmtId="0" fontId="48" fillId="140" borderId="0" applyNumberFormat="0" applyBorder="0" applyAlignment="0" applyProtection="0"/>
    <xf numFmtId="0" fontId="48" fillId="144" borderId="0" applyNumberFormat="0" applyBorder="0" applyAlignment="0" applyProtection="0"/>
    <xf numFmtId="0" fontId="48" fillId="148" borderId="0" applyNumberFormat="0" applyBorder="0" applyAlignment="0" applyProtection="0"/>
    <xf numFmtId="0" fontId="48" fillId="152" borderId="0" applyNumberFormat="0" applyBorder="0" applyAlignment="0" applyProtection="0"/>
    <xf numFmtId="0" fontId="48" fillId="156" borderId="0" applyNumberFormat="0" applyBorder="0" applyAlignment="0" applyProtection="0"/>
    <xf numFmtId="0" fontId="48" fillId="160" borderId="0" applyNumberFormat="0" applyBorder="0" applyAlignment="0" applyProtection="0"/>
    <xf numFmtId="0" fontId="68" fillId="0" borderId="105">
      <alignment horizontal="left" vertical="center"/>
    </xf>
    <xf numFmtId="0" fontId="2" fillId="0" borderId="0"/>
    <xf numFmtId="0" fontId="2" fillId="0" borderId="0"/>
    <xf numFmtId="0" fontId="2" fillId="0" borderId="0"/>
    <xf numFmtId="0" fontId="14" fillId="0" borderId="102" applyNumberFormat="0" applyFill="0" applyAlignment="0" applyProtection="0"/>
    <xf numFmtId="0" fontId="14" fillId="0" borderId="102" applyNumberFormat="0" applyFill="0" applyAlignment="0" applyProtection="0"/>
    <xf numFmtId="178" fontId="2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43" fontId="2" fillId="0" borderId="0" applyFont="0" applyFill="0" applyBorder="0" applyAlignment="0" applyProtection="0"/>
    <xf numFmtId="0" fontId="48" fillId="152" borderId="0" applyNumberFormat="0" applyBorder="0" applyAlignment="0" applyProtection="0"/>
    <xf numFmtId="0" fontId="2" fillId="158" borderId="0" applyNumberFormat="0" applyBorder="0" applyAlignment="0" applyProtection="0"/>
    <xf numFmtId="10" fontId="67" fillId="69" borderId="104" applyNumberFormat="0" applyBorder="0" applyAlignment="0" applyProtection="0"/>
    <xf numFmtId="0" fontId="68" fillId="0" borderId="106" applyNumberFormat="0" applyAlignment="0" applyProtection="0">
      <alignment horizontal="left" vertical="center"/>
    </xf>
    <xf numFmtId="0" fontId="48" fillId="152" borderId="0" applyNumberFormat="0" applyBorder="0" applyAlignment="0" applyProtection="0"/>
    <xf numFmtId="0" fontId="88" fillId="132" borderId="0" applyNumberFormat="0" applyBorder="0" applyAlignment="0" applyProtection="0"/>
    <xf numFmtId="49" fontId="57" fillId="0" borderId="101" applyFill="0" applyProtection="0">
      <alignment horizontal="center"/>
    </xf>
    <xf numFmtId="0" fontId="83" fillId="0" borderId="101" applyNumberFormat="0" applyFill="0" applyProtection="0">
      <alignment horizontal="left" vertical="top" wrapText="1"/>
    </xf>
    <xf numFmtId="0" fontId="14" fillId="0" borderId="102" applyNumberFormat="0" applyFill="0" applyAlignment="0" applyProtection="0"/>
    <xf numFmtId="0" fontId="249" fillId="0" borderId="0"/>
    <xf numFmtId="0" fontId="250" fillId="0" borderId="0"/>
    <xf numFmtId="43" fontId="249" fillId="0" borderId="0" applyFont="0" applyFill="0" applyBorder="0" applyAlignment="0" applyProtection="0"/>
    <xf numFmtId="0" fontId="250" fillId="0" borderId="0"/>
    <xf numFmtId="4" fontId="251" fillId="0" borderId="0" applyFont="0" applyFill="0" applyBorder="0" applyAlignment="0" applyProtection="0"/>
    <xf numFmtId="9" fontId="249" fillId="0" borderId="0" applyFont="0" applyFill="0" applyBorder="0" applyAlignment="0" applyProtection="0"/>
    <xf numFmtId="0" fontId="14" fillId="0" borderId="102" applyNumberFormat="0" applyFill="0" applyAlignment="0" applyProtection="0"/>
    <xf numFmtId="43" fontId="2" fillId="0" borderId="0" applyFont="0" applyFill="0" applyBorder="0" applyAlignment="0" applyProtection="0"/>
    <xf numFmtId="43" fontId="249" fillId="0" borderId="0" applyFont="0" applyFill="0" applyBorder="0" applyAlignment="0" applyProtection="0"/>
    <xf numFmtId="0" fontId="45" fillId="161" borderId="63" applyNumberFormat="0" applyFont="0" applyAlignment="0" applyProtection="0"/>
    <xf numFmtId="0" fontId="249" fillId="0" borderId="0"/>
    <xf numFmtId="172" fontId="58"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45" fillId="162" borderId="0" applyNumberFormat="0" applyBorder="0" applyAlignment="0" applyProtection="0"/>
    <xf numFmtId="0" fontId="2" fillId="138" borderId="0" applyNumberFormat="0" applyBorder="0" applyAlignment="0" applyProtection="0"/>
    <xf numFmtId="0" fontId="45" fillId="162" borderId="0" applyNumberFormat="0" applyBorder="0" applyAlignment="0" applyProtection="0"/>
    <xf numFmtId="0" fontId="2" fillId="138"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9" fillId="172" borderId="0" applyNumberFormat="0" applyBorder="0" applyAlignment="0" applyProtection="0"/>
    <xf numFmtId="0" fontId="49" fillId="172" borderId="0" applyNumberFormat="0" applyBorder="0" applyAlignment="0" applyProtection="0"/>
    <xf numFmtId="0" fontId="48" fillId="140" borderId="0" applyNumberFormat="0" applyBorder="0" applyAlignment="0" applyProtection="0"/>
    <xf numFmtId="0" fontId="49" fillId="169" borderId="0" applyNumberFormat="0" applyBorder="0" applyAlignment="0" applyProtection="0"/>
    <xf numFmtId="0" fontId="49" fillId="169" borderId="0" applyNumberFormat="0" applyBorder="0" applyAlignment="0" applyProtection="0"/>
    <xf numFmtId="0" fontId="48" fillId="144" borderId="0" applyNumberFormat="0" applyBorder="0" applyAlignment="0" applyProtection="0"/>
    <xf numFmtId="0" fontId="49" fillId="170" borderId="0" applyNumberFormat="0" applyBorder="0" applyAlignment="0" applyProtection="0"/>
    <xf numFmtId="0" fontId="49" fillId="170" borderId="0" applyNumberFormat="0" applyBorder="0" applyAlignment="0" applyProtection="0"/>
    <xf numFmtId="0" fontId="48" fillId="148"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52"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6" borderId="0" applyNumberFormat="0" applyBorder="0" applyAlignment="0" applyProtection="0"/>
    <xf numFmtId="0" fontId="49" fillId="175" borderId="0" applyNumberFormat="0" applyBorder="0" applyAlignment="0" applyProtection="0"/>
    <xf numFmtId="0" fontId="49" fillId="175" borderId="0" applyNumberFormat="0" applyBorder="0" applyAlignment="0" applyProtection="0"/>
    <xf numFmtId="0" fontId="48" fillId="160" borderId="0" applyNumberFormat="0" applyBorder="0" applyAlignment="0" applyProtection="0"/>
    <xf numFmtId="0" fontId="49" fillId="176" borderId="0" applyNumberFormat="0" applyBorder="0" applyAlignment="0" applyProtection="0"/>
    <xf numFmtId="0" fontId="49" fillId="176" borderId="0" applyNumberFormat="0" applyBorder="0" applyAlignment="0" applyProtection="0"/>
    <xf numFmtId="0" fontId="48" fillId="137" borderId="0" applyNumberFormat="0" applyBorder="0" applyAlignment="0" applyProtection="0"/>
    <xf numFmtId="0" fontId="49" fillId="177" borderId="0" applyNumberFormat="0" applyBorder="0" applyAlignment="0" applyProtection="0"/>
    <xf numFmtId="0" fontId="49" fillId="177" borderId="0" applyNumberFormat="0" applyBorder="0" applyAlignment="0" applyProtection="0"/>
    <xf numFmtId="0" fontId="48" fillId="141" borderId="0" applyNumberFormat="0" applyBorder="0" applyAlignment="0" applyProtection="0"/>
    <xf numFmtId="0" fontId="49" fillId="178" borderId="0" applyNumberFormat="0" applyBorder="0" applyAlignment="0" applyProtection="0"/>
    <xf numFmtId="0" fontId="49" fillId="178" borderId="0" applyNumberFormat="0" applyBorder="0" applyAlignment="0" applyProtection="0"/>
    <xf numFmtId="0" fontId="48" fillId="145"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49"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3" borderId="0" applyNumberFormat="0" applyBorder="0" applyAlignment="0" applyProtection="0"/>
    <xf numFmtId="0" fontId="49" fillId="179" borderId="0" applyNumberFormat="0" applyBorder="0" applyAlignment="0" applyProtection="0"/>
    <xf numFmtId="0" fontId="49" fillId="179" borderId="0" applyNumberFormat="0" applyBorder="0" applyAlignment="0" applyProtection="0"/>
    <xf numFmtId="0" fontId="48" fillId="157" borderId="0" applyNumberFormat="0" applyBorder="0" applyAlignment="0" applyProtection="0"/>
    <xf numFmtId="0" fontId="62" fillId="163" borderId="0" applyNumberFormat="0" applyBorder="0" applyAlignment="0" applyProtection="0"/>
    <xf numFmtId="0" fontId="62" fillId="163" borderId="0" applyNumberFormat="0" applyBorder="0" applyAlignment="0" applyProtection="0"/>
    <xf numFmtId="0" fontId="91" fillId="131" borderId="0" applyNumberFormat="0" applyBorder="0" applyAlignment="0" applyProtection="0"/>
    <xf numFmtId="0" fontId="52" fillId="180" borderId="53" applyNumberFormat="0" applyAlignment="0" applyProtection="0"/>
    <xf numFmtId="0" fontId="52" fillId="180" borderId="53" applyNumberFormat="0" applyAlignment="0" applyProtection="0"/>
    <xf numFmtId="0" fontId="82" fillId="134" borderId="57" applyNumberFormat="0" applyAlignment="0" applyProtection="0"/>
    <xf numFmtId="0" fontId="78" fillId="181" borderId="66" applyNumberFormat="0" applyAlignment="0" applyProtection="0"/>
    <xf numFmtId="0" fontId="78" fillId="181" borderId="66" applyNumberFormat="0" applyAlignment="0" applyProtection="0"/>
    <xf numFmtId="0" fontId="71" fillId="135" borderId="5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3" fontId="249" fillId="0" borderId="0" applyFont="0" applyFill="0" applyBorder="0" applyAlignment="0" applyProtection="0"/>
    <xf numFmtId="183" fontId="2" fillId="0" borderId="0" applyFont="0" applyFill="0" applyBorder="0" applyAlignment="0" applyProtection="0"/>
    <xf numFmtId="43" fontId="3" fillId="0" borderId="0" applyFont="0" applyFill="0" applyBorder="0" applyAlignment="0" applyProtection="0"/>
    <xf numFmtId="0" fontId="63" fillId="164" borderId="0" applyNumberFormat="0" applyBorder="0" applyAlignment="0" applyProtection="0"/>
    <xf numFmtId="0" fontId="63" fillId="164" borderId="0" applyNumberFormat="0" applyBorder="0" applyAlignment="0" applyProtection="0"/>
    <xf numFmtId="0" fontId="95" fillId="130" borderId="0" applyNumberFormat="0" applyBorder="0" applyAlignment="0" applyProtection="0"/>
    <xf numFmtId="0" fontId="2" fillId="143" borderId="0" applyNumberFormat="0" applyBorder="0" applyAlignment="0" applyProtection="0"/>
    <xf numFmtId="0" fontId="2" fillId="139" borderId="0" applyNumberFormat="0" applyBorder="0" applyAlignment="0" applyProtection="0"/>
    <xf numFmtId="0" fontId="2" fillId="158" borderId="0" applyNumberFormat="0" applyBorder="0" applyAlignment="0" applyProtection="0"/>
    <xf numFmtId="0" fontId="2" fillId="154" borderId="0" applyNumberFormat="0" applyBorder="0" applyAlignment="0" applyProtection="0"/>
    <xf numFmtId="0" fontId="2" fillId="150" borderId="0" applyNumberFormat="0" applyBorder="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14" fillId="0" borderId="102" applyNumberFormat="0" applyFill="0" applyAlignment="0" applyProtection="0"/>
    <xf numFmtId="0" fontId="86" fillId="167" borderId="53" applyNumberFormat="0" applyAlignment="0" applyProtection="0"/>
    <xf numFmtId="0" fontId="86" fillId="167" borderId="53" applyNumberFormat="0" applyAlignment="0" applyProtection="0"/>
    <xf numFmtId="0" fontId="97" fillId="133" borderId="57" applyNumberFormat="0" applyAlignment="0" applyProtection="0"/>
    <xf numFmtId="0" fontId="97" fillId="133" borderId="57" applyNumberFormat="0" applyAlignment="0" applyProtection="0"/>
    <xf numFmtId="0" fontId="97" fillId="133" borderId="57" applyNumberFormat="0" applyAlignment="0" applyProtection="0"/>
    <xf numFmtId="0" fontId="92" fillId="182" borderId="0" applyNumberFormat="0" applyBorder="0" applyAlignment="0" applyProtection="0"/>
    <xf numFmtId="0" fontId="92" fillId="182" borderId="0" applyNumberFormat="0" applyBorder="0" applyAlignment="0" applyProtection="0"/>
    <xf numFmtId="0" fontId="88" fillId="132" borderId="0" applyNumberFormat="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48" fillId="160" borderId="0" applyNumberFormat="0" applyBorder="0" applyAlignment="0" applyProtection="0"/>
    <xf numFmtId="0" fontId="48" fillId="156" borderId="0" applyNumberFormat="0" applyBorder="0" applyAlignment="0" applyProtection="0"/>
    <xf numFmtId="0" fontId="2" fillId="0" borderId="0"/>
    <xf numFmtId="0" fontId="249" fillId="0" borderId="0"/>
    <xf numFmtId="0" fontId="2" fillId="136" borderId="56" applyNumberFormat="0" applyFont="0" applyAlignment="0" applyProtection="0"/>
    <xf numFmtId="0" fontId="2" fillId="136" borderId="56" applyNumberFormat="0" applyFont="0" applyAlignment="0" applyProtection="0"/>
    <xf numFmtId="0" fontId="46" fillId="161" borderId="63" applyNumberFormat="0" applyFont="0" applyAlignment="0" applyProtection="0"/>
    <xf numFmtId="0" fontId="73" fillId="180" borderId="62" applyNumberFormat="0" applyAlignment="0" applyProtection="0"/>
    <xf numFmtId="0" fontId="73" fillId="180" borderId="62" applyNumberFormat="0" applyAlignment="0" applyProtection="0"/>
    <xf numFmtId="0" fontId="89" fillId="134" borderId="55" applyNumberFormat="0" applyAlignment="0" applyProtection="0"/>
    <xf numFmtId="9" fontId="247" fillId="0" borderId="0" applyFont="0" applyFill="0" applyBorder="0" applyAlignment="0" applyProtection="0"/>
    <xf numFmtId="9" fontId="3" fillId="0" borderId="0" applyFon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88" fillId="132"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253" fillId="0" borderId="0"/>
    <xf numFmtId="0" fontId="14" fillId="0" borderId="102" applyNumberFormat="0" applyFill="0" applyAlignment="0" applyProtection="0"/>
    <xf numFmtId="0" fontId="254"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8" fillId="152" borderId="0" applyNumberFormat="0" applyBorder="0" applyAlignment="0" applyProtection="0"/>
    <xf numFmtId="40" fontId="247" fillId="0" borderId="0" applyFont="0" applyFill="0" applyBorder="0" applyAlignment="0" applyProtection="0"/>
    <xf numFmtId="0" fontId="14" fillId="0" borderId="102" applyNumberFormat="0" applyFill="0" applyAlignment="0" applyProtection="0"/>
    <xf numFmtId="168"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49"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7" fontId="2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4" fillId="0" borderId="0"/>
    <xf numFmtId="0" fontId="254" fillId="0" borderId="0"/>
    <xf numFmtId="0" fontId="2" fillId="0" borderId="0"/>
    <xf numFmtId="0" fontId="249" fillId="0" borderId="0"/>
    <xf numFmtId="0" fontId="247" fillId="0" borderId="0"/>
    <xf numFmtId="0" fontId="249" fillId="0" borderId="0"/>
    <xf numFmtId="0" fontId="2" fillId="136" borderId="56" applyNumberFormat="0" applyFont="0" applyAlignment="0" applyProtection="0"/>
    <xf numFmtId="0" fontId="14" fillId="0" borderId="102" applyNumberFormat="0" applyFill="0" applyAlignment="0" applyProtection="0"/>
    <xf numFmtId="0" fontId="48" fillId="144"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256" fillId="0" borderId="0" applyNumberFormat="0" applyFill="0" applyBorder="0" applyAlignment="0" applyProtection="0"/>
    <xf numFmtId="1" fontId="60" fillId="0" borderId="103" applyNumberFormat="0" applyFill="0" applyProtection="0">
      <alignment horizontal="left" vertical="center"/>
    </xf>
    <xf numFmtId="0" fontId="2" fillId="150" borderId="0" applyNumberFormat="0" applyBorder="0" applyAlignment="0" applyProtection="0"/>
    <xf numFmtId="0" fontId="2" fillId="0" borderId="0"/>
    <xf numFmtId="9" fontId="247" fillId="0" borderId="0" applyFont="0" applyFill="0" applyBorder="0" applyAlignment="0" applyProtection="0"/>
    <xf numFmtId="0" fontId="2" fillId="0" borderId="0"/>
    <xf numFmtId="0" fontId="2" fillId="136" borderId="5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38" borderId="0" applyNumberFormat="0" applyBorder="0" applyAlignment="0" applyProtection="0"/>
    <xf numFmtId="0" fontId="2" fillId="142" borderId="0" applyNumberFormat="0" applyBorder="0" applyAlignment="0" applyProtection="0"/>
    <xf numFmtId="0" fontId="2" fillId="146" borderId="0" applyNumberFormat="0" applyBorder="0" applyAlignment="0" applyProtection="0"/>
    <xf numFmtId="0" fontId="2" fillId="150" borderId="0" applyNumberFormat="0" applyBorder="0" applyAlignment="0" applyProtection="0"/>
    <xf numFmtId="0" fontId="2" fillId="154" borderId="0" applyNumberFormat="0" applyBorder="0" applyAlignment="0" applyProtection="0"/>
    <xf numFmtId="0" fontId="2" fillId="158" borderId="0" applyNumberFormat="0" applyBorder="0" applyAlignment="0" applyProtection="0"/>
    <xf numFmtId="0" fontId="2" fillId="139" borderId="0" applyNumberFormat="0" applyBorder="0" applyAlignment="0" applyProtection="0"/>
    <xf numFmtId="0" fontId="2" fillId="143" borderId="0" applyNumberFormat="0" applyBorder="0" applyAlignment="0" applyProtection="0"/>
    <xf numFmtId="0" fontId="2" fillId="147" borderId="0" applyNumberFormat="0" applyBorder="0" applyAlignment="0" applyProtection="0"/>
    <xf numFmtId="0" fontId="2" fillId="151" borderId="0" applyNumberFormat="0" applyBorder="0" applyAlignment="0" applyProtection="0"/>
    <xf numFmtId="0" fontId="2" fillId="155" borderId="0" applyNumberFormat="0" applyBorder="0" applyAlignment="0" applyProtection="0"/>
    <xf numFmtId="0" fontId="2" fillId="15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6" borderId="56" applyNumberFormat="0" applyFont="0" applyAlignment="0" applyProtection="0"/>
    <xf numFmtId="0" fontId="48" fillId="140"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48" fillId="148" borderId="0" applyNumberFormat="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48" fillId="156"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48" fillId="160"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172" fontId="58" fillId="0" borderId="0" applyFont="0" applyFill="0" applyBorder="0" applyAlignment="0" applyProtection="0"/>
    <xf numFmtId="1" fontId="60" fillId="0" borderId="104" applyFill="0" applyProtection="0">
      <alignment horizontal="center" vertical="top" wrapText="1"/>
    </xf>
    <xf numFmtId="0" fontId="48" fillId="156" borderId="0" applyNumberFormat="0" applyBorder="0" applyAlignment="0" applyProtection="0"/>
    <xf numFmtId="0" fontId="48" fillId="148" borderId="0" applyNumberFormat="0" applyBorder="0" applyAlignment="0" applyProtection="0"/>
    <xf numFmtId="0" fontId="48" fillId="144" borderId="0" applyNumberFormat="0" applyBorder="0" applyAlignment="0" applyProtection="0"/>
    <xf numFmtId="0" fontId="88" fillId="132" borderId="0" applyNumberFormat="0" applyBorder="0" applyAlignment="0" applyProtection="0"/>
    <xf numFmtId="0" fontId="48" fillId="140" borderId="0" applyNumberFormat="0" applyBorder="0" applyAlignment="0" applyProtection="0"/>
    <xf numFmtId="43"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2" fillId="139" borderId="0" applyNumberFormat="0" applyBorder="0" applyAlignment="0" applyProtection="0"/>
    <xf numFmtId="0" fontId="14" fillId="0" borderId="102" applyNumberFormat="0" applyFill="0" applyAlignment="0" applyProtection="0"/>
    <xf numFmtId="0" fontId="48" fillId="144" borderId="0" applyNumberFormat="0" applyBorder="0" applyAlignment="0" applyProtection="0"/>
    <xf numFmtId="0" fontId="48" fillId="140" borderId="0" applyNumberFormat="0" applyBorder="0" applyAlignment="0" applyProtection="0"/>
    <xf numFmtId="0" fontId="48" fillId="160" borderId="0" applyNumberFormat="0" applyBorder="0" applyAlignment="0" applyProtection="0"/>
    <xf numFmtId="0" fontId="14" fillId="0" borderId="102" applyNumberFormat="0" applyFill="0" applyAlignment="0" applyProtection="0"/>
    <xf numFmtId="40" fontId="247" fillId="0" borderId="0" applyFont="0" applyFill="0" applyBorder="0" applyAlignment="0" applyProtection="0"/>
    <xf numFmtId="0" fontId="48" fillId="148" borderId="0" applyNumberFormat="0" applyBorder="0" applyAlignment="0" applyProtection="0"/>
    <xf numFmtId="172" fontId="58" fillId="0" borderId="0" applyFont="0" applyFill="0" applyBorder="0" applyAlignment="0" applyProtection="0"/>
    <xf numFmtId="0" fontId="262" fillId="0" borderId="0" applyNumberFormat="0" applyFill="0" applyBorder="0" applyAlignment="0" applyProtection="0"/>
  </cellStyleXfs>
  <cellXfs count="529">
    <xf numFmtId="0" fontId="0" fillId="0" borderId="0" xfId="0"/>
    <xf numFmtId="0" fontId="6" fillId="0" borderId="0" xfId="0" applyFont="1" applyAlignment="1">
      <alignment horizontal="center"/>
    </xf>
    <xf numFmtId="0" fontId="0" fillId="0" borderId="0" xfId="0" applyAlignment="1">
      <alignment horizontal="center"/>
    </xf>
    <xf numFmtId="0" fontId="5" fillId="0" borderId="14" xfId="0" applyFont="1" applyBorder="1" applyAlignment="1">
      <alignment horizontal="center"/>
    </xf>
    <xf numFmtId="0" fontId="0" fillId="0" borderId="8" xfId="0" applyBorder="1"/>
    <xf numFmtId="0" fontId="27" fillId="0" borderId="0" xfId="0" applyFont="1" applyAlignment="1">
      <alignment horizontal="left" wrapText="1" readingOrder="1"/>
    </xf>
    <xf numFmtId="0" fontId="27" fillId="0" borderId="0" xfId="0" applyFont="1" applyAlignment="1">
      <alignment horizontal="center" wrapText="1" readingOrder="1"/>
    </xf>
    <xf numFmtId="0" fontId="0" fillId="0" borderId="18" xfId="0" applyBorder="1"/>
    <xf numFmtId="0" fontId="5" fillId="0" borderId="0" xfId="0" applyFont="1" applyAlignment="1">
      <alignment horizontal="center"/>
    </xf>
    <xf numFmtId="0" fontId="5" fillId="0" borderId="49" xfId="0" applyFont="1" applyBorder="1" applyAlignment="1">
      <alignment horizontal="center"/>
    </xf>
    <xf numFmtId="0" fontId="0" fillId="0" borderId="49" xfId="0" applyBorder="1"/>
    <xf numFmtId="0" fontId="0" fillId="0" borderId="0" xfId="0" applyAlignment="1">
      <alignment horizontal="left" wrapText="1"/>
    </xf>
    <xf numFmtId="0" fontId="5" fillId="0" borderId="0" xfId="0" applyFont="1"/>
    <xf numFmtId="0" fontId="6" fillId="0" borderId="0" xfId="0" applyFont="1"/>
    <xf numFmtId="0" fontId="7" fillId="0" borderId="0" xfId="0" applyFont="1"/>
    <xf numFmtId="0" fontId="6" fillId="0" borderId="1" xfId="0" applyFont="1" applyBorder="1"/>
    <xf numFmtId="0" fontId="6" fillId="0" borderId="2" xfId="0" applyFont="1" applyBorder="1"/>
    <xf numFmtId="0" fontId="5" fillId="0" borderId="4" xfId="0" applyFont="1" applyBorder="1" applyAlignment="1">
      <alignment horizontal="center" vertical="center" textRotation="90"/>
    </xf>
    <xf numFmtId="0" fontId="5" fillId="0" borderId="5" xfId="0" applyFont="1" applyBorder="1" applyAlignment="1">
      <alignment horizontal="center" vertical="center" textRotation="90"/>
    </xf>
    <xf numFmtId="0" fontId="5" fillId="2" borderId="4" xfId="0" applyFont="1" applyFill="1" applyBorder="1" applyAlignment="1">
      <alignment horizontal="center" vertical="center" textRotation="90"/>
    </xf>
    <xf numFmtId="0" fontId="5" fillId="3" borderId="6" xfId="0" applyFont="1" applyFill="1" applyBorder="1" applyAlignment="1">
      <alignment horizontal="center" vertical="center" textRotation="90"/>
    </xf>
    <xf numFmtId="0" fontId="5" fillId="4" borderId="6" xfId="0" applyFont="1" applyFill="1" applyBorder="1" applyAlignment="1">
      <alignment horizontal="center" vertical="center" textRotation="90"/>
    </xf>
    <xf numFmtId="186" fontId="6" fillId="0" borderId="0" xfId="0" applyNumberFormat="1" applyFont="1"/>
    <xf numFmtId="186" fontId="6" fillId="0" borderId="0" xfId="26" applyNumberFormat="1" applyFont="1" applyFill="1" applyBorder="1"/>
    <xf numFmtId="186" fontId="5" fillId="0" borderId="0" xfId="0" applyNumberFormat="1" applyFont="1"/>
    <xf numFmtId="187" fontId="6" fillId="0" borderId="7" xfId="26" applyNumberFormat="1" applyFont="1" applyFill="1" applyBorder="1"/>
    <xf numFmtId="0" fontId="6" fillId="0" borderId="7" xfId="0" applyFont="1" applyBorder="1" applyAlignment="1">
      <alignment horizontal="center"/>
    </xf>
    <xf numFmtId="186" fontId="8" fillId="2" borderId="0" xfId="5" applyNumberFormat="1" applyFont="1" applyFill="1" applyBorder="1"/>
    <xf numFmtId="186" fontId="6" fillId="3" borderId="0" xfId="5" applyNumberFormat="1" applyFont="1" applyFill="1" applyBorder="1"/>
    <xf numFmtId="186" fontId="6" fillId="4" borderId="0" xfId="5" applyNumberFormat="1" applyFont="1" applyFill="1" applyBorder="1"/>
    <xf numFmtId="186" fontId="5" fillId="0" borderId="0" xfId="5" applyNumberFormat="1" applyFont="1" applyFill="1" applyBorder="1"/>
    <xf numFmtId="187" fontId="6" fillId="2" borderId="7" xfId="5" applyNumberFormat="1" applyFont="1" applyFill="1" applyBorder="1"/>
    <xf numFmtId="188" fontId="6" fillId="2" borderId="7" xfId="5" applyNumberFormat="1" applyFont="1" applyFill="1" applyBorder="1"/>
    <xf numFmtId="0" fontId="6" fillId="0" borderId="8" xfId="0" applyFont="1" applyBorder="1" applyAlignment="1">
      <alignment horizontal="center"/>
    </xf>
    <xf numFmtId="186" fontId="9" fillId="0" borderId="8" xfId="5" applyNumberFormat="1" applyFont="1" applyBorder="1"/>
    <xf numFmtId="186" fontId="6" fillId="0" borderId="8" xfId="5" applyNumberFormat="1" applyFont="1" applyBorder="1"/>
    <xf numFmtId="0" fontId="10" fillId="0" borderId="0" xfId="0" applyFont="1" applyAlignment="1">
      <alignment horizontal="left" vertical="center"/>
    </xf>
    <xf numFmtId="0" fontId="10" fillId="0" borderId="0" xfId="0" applyFont="1"/>
    <xf numFmtId="187" fontId="6" fillId="0" borderId="0" xfId="0" applyNumberFormat="1" applyFont="1"/>
    <xf numFmtId="187" fontId="5" fillId="0" borderId="0" xfId="0" applyNumberFormat="1" applyFont="1"/>
    <xf numFmtId="187" fontId="6" fillId="0" borderId="7" xfId="0" applyNumberFormat="1" applyFont="1" applyBorder="1"/>
    <xf numFmtId="187" fontId="6" fillId="0" borderId="0" xfId="26" applyNumberFormat="1" applyFont="1" applyFill="1" applyBorder="1"/>
    <xf numFmtId="187" fontId="6" fillId="0" borderId="0" xfId="5" applyNumberFormat="1" applyFont="1" applyFill="1" applyBorder="1"/>
    <xf numFmtId="187" fontId="6" fillId="3" borderId="0" xfId="5" applyNumberFormat="1" applyFont="1" applyFill="1" applyBorder="1"/>
    <xf numFmtId="187" fontId="6" fillId="4" borderId="0" xfId="5" applyNumberFormat="1" applyFont="1" applyFill="1" applyBorder="1"/>
    <xf numFmtId="187" fontId="5" fillId="0" borderId="9" xfId="5" applyNumberFormat="1" applyFont="1" applyFill="1" applyBorder="1"/>
    <xf numFmtId="187" fontId="6" fillId="0" borderId="9" xfId="5" applyNumberFormat="1" applyFont="1" applyFill="1" applyBorder="1"/>
    <xf numFmtId="188" fontId="6" fillId="3" borderId="0" xfId="5" applyNumberFormat="1" applyFont="1" applyFill="1" applyBorder="1"/>
    <xf numFmtId="188" fontId="6" fillId="4" borderId="0" xfId="5" applyNumberFormat="1" applyFont="1" applyFill="1" applyBorder="1"/>
    <xf numFmtId="188" fontId="5" fillId="0" borderId="9" xfId="5" applyNumberFormat="1" applyFont="1" applyFill="1" applyBorder="1"/>
    <xf numFmtId="188" fontId="5" fillId="0" borderId="0" xfId="5" applyNumberFormat="1" applyFont="1" applyFill="1" applyBorder="1"/>
    <xf numFmtId="0" fontId="6" fillId="0" borderId="8" xfId="0" applyFont="1" applyBorder="1"/>
    <xf numFmtId="189" fontId="6" fillId="0" borderId="0" xfId="0" applyNumberFormat="1" applyFont="1"/>
    <xf numFmtId="0" fontId="11" fillId="0" borderId="0" xfId="0" applyFont="1"/>
    <xf numFmtId="0" fontId="12" fillId="0" borderId="0" xfId="0" applyFont="1"/>
    <xf numFmtId="2" fontId="0" fillId="0" borderId="0" xfId="0" applyNumberFormat="1"/>
    <xf numFmtId="0" fontId="16" fillId="0" borderId="0" xfId="0" applyFont="1" applyAlignment="1">
      <alignment horizontal="center" wrapText="1"/>
    </xf>
    <xf numFmtId="169" fontId="0" fillId="0" borderId="0" xfId="26" applyNumberFormat="1" applyFont="1"/>
    <xf numFmtId="172" fontId="6" fillId="0" borderId="0" xfId="0" applyNumberFormat="1" applyFont="1"/>
    <xf numFmtId="0" fontId="6" fillId="0" borderId="0" xfId="0" applyFont="1" applyAlignment="1">
      <alignment textRotation="90"/>
    </xf>
    <xf numFmtId="0" fontId="6" fillId="0" borderId="0" xfId="0" applyFont="1" applyAlignment="1">
      <alignment horizontal="right"/>
    </xf>
    <xf numFmtId="169" fontId="6" fillId="0" borderId="0" xfId="26" applyNumberFormat="1" applyFont="1" applyBorder="1"/>
    <xf numFmtId="186" fontId="6" fillId="0" borderId="0" xfId="5" applyNumberFormat="1" applyFont="1" applyBorder="1"/>
    <xf numFmtId="0" fontId="24" fillId="0" borderId="0" xfId="0" applyFont="1"/>
    <xf numFmtId="0" fontId="0" fillId="0" borderId="7" xfId="0" applyBorder="1"/>
    <xf numFmtId="0" fontId="0" fillId="0" borderId="9" xfId="0" applyBorder="1" applyAlignment="1">
      <alignment horizontal="center"/>
    </xf>
    <xf numFmtId="182" fontId="0" fillId="0" borderId="9" xfId="0" applyNumberFormat="1" applyBorder="1"/>
    <xf numFmtId="182" fontId="0" fillId="0" borderId="16" xfId="0" applyNumberFormat="1" applyBorder="1"/>
    <xf numFmtId="186" fontId="12" fillId="0" borderId="16" xfId="0" applyNumberFormat="1" applyFont="1" applyBorder="1"/>
    <xf numFmtId="0" fontId="12" fillId="0" borderId="0" xfId="0" applyFont="1" applyAlignment="1">
      <alignment vertical="center"/>
    </xf>
    <xf numFmtId="0" fontId="6" fillId="0" borderId="0" xfId="0" applyFont="1" applyAlignment="1">
      <alignment vertical="center"/>
    </xf>
    <xf numFmtId="0" fontId="6" fillId="0" borderId="9" xfId="0" applyFont="1" applyBorder="1"/>
    <xf numFmtId="0" fontId="0" fillId="0" borderId="9" xfId="0" applyBorder="1"/>
    <xf numFmtId="0" fontId="5" fillId="0" borderId="0" xfId="0" applyFont="1" applyAlignment="1">
      <alignment vertical="center"/>
    </xf>
    <xf numFmtId="186" fontId="12" fillId="0" borderId="9" xfId="0" applyNumberFormat="1" applyFont="1" applyBorder="1"/>
    <xf numFmtId="0" fontId="6" fillId="0" borderId="7" xfId="0" applyFont="1" applyBorder="1"/>
    <xf numFmtId="0" fontId="22" fillId="0" borderId="21" xfId="0" applyFont="1" applyBorder="1" applyAlignment="1">
      <alignment horizontal="center" vertical="center" textRotation="90" wrapText="1"/>
    </xf>
    <xf numFmtId="0" fontId="22" fillId="10" borderId="21" xfId="0" applyFont="1" applyFill="1" applyBorder="1" applyAlignment="1">
      <alignment horizontal="center" vertical="center" textRotation="90"/>
    </xf>
    <xf numFmtId="0" fontId="22" fillId="10" borderId="21" xfId="0" applyFont="1" applyFill="1" applyBorder="1" applyAlignment="1">
      <alignment horizontal="center" vertical="center" textRotation="90" wrapText="1"/>
    </xf>
    <xf numFmtId="0" fontId="22" fillId="0" borderId="0" xfId="0" applyFont="1"/>
    <xf numFmtId="169" fontId="6" fillId="0" borderId="0" xfId="26" applyNumberFormat="1" applyFont="1" applyFill="1" applyBorder="1"/>
    <xf numFmtId="169" fontId="6" fillId="0" borderId="0" xfId="26" applyNumberFormat="1" applyFont="1" applyFill="1"/>
    <xf numFmtId="182" fontId="20" fillId="0" borderId="16" xfId="0" applyNumberFormat="1" applyFont="1" applyBorder="1"/>
    <xf numFmtId="182" fontId="20" fillId="0" borderId="9" xfId="0" applyNumberFormat="1" applyFont="1" applyBorder="1"/>
    <xf numFmtId="182" fontId="20" fillId="0" borderId="7" xfId="0" applyNumberFormat="1" applyFont="1" applyBorder="1"/>
    <xf numFmtId="182" fontId="0" fillId="0" borderId="8" xfId="0" applyNumberFormat="1" applyBorder="1"/>
    <xf numFmtId="182" fontId="22" fillId="0" borderId="9" xfId="0" applyNumberFormat="1" applyFont="1" applyBorder="1"/>
    <xf numFmtId="182" fontId="22" fillId="0" borderId="15" xfId="0" applyNumberFormat="1" applyFont="1" applyBorder="1"/>
    <xf numFmtId="182" fontId="0" fillId="0" borderId="0" xfId="0" applyNumberFormat="1"/>
    <xf numFmtId="172" fontId="0" fillId="0" borderId="16" xfId="0" applyNumberFormat="1" applyBorder="1"/>
    <xf numFmtId="172" fontId="0" fillId="0" borderId="0" xfId="0" applyNumberFormat="1"/>
    <xf numFmtId="0" fontId="6" fillId="0" borderId="14" xfId="0" applyFont="1" applyBorder="1"/>
    <xf numFmtId="186" fontId="13" fillId="0" borderId="16" xfId="5" applyNumberFormat="1" applyFont="1" applyFill="1" applyBorder="1"/>
    <xf numFmtId="186" fontId="13" fillId="0" borderId="9" xfId="5" applyNumberFormat="1" applyFont="1" applyFill="1" applyBorder="1"/>
    <xf numFmtId="186" fontId="13" fillId="0" borderId="7" xfId="5" applyNumberFormat="1" applyFont="1" applyFill="1" applyBorder="1"/>
    <xf numFmtId="186" fontId="12" fillId="0" borderId="16" xfId="5" applyNumberFormat="1" applyFont="1" applyFill="1" applyBorder="1"/>
    <xf numFmtId="186" fontId="12" fillId="0" borderId="9" xfId="5" applyNumberFormat="1" applyFont="1" applyFill="1" applyBorder="1"/>
    <xf numFmtId="0" fontId="0" fillId="0" borderId="0" xfId="0" applyAlignment="1">
      <alignment vertical="center"/>
    </xf>
    <xf numFmtId="186" fontId="0" fillId="0" borderId="0" xfId="5" applyNumberFormat="1" applyFont="1" applyFill="1" applyBorder="1"/>
    <xf numFmtId="0" fontId="22" fillId="0" borderId="0" xfId="0" applyFont="1" applyAlignment="1">
      <alignment vertical="center"/>
    </xf>
    <xf numFmtId="0" fontId="0" fillId="0" borderId="15" xfId="0" applyBorder="1"/>
    <xf numFmtId="181" fontId="12" fillId="0" borderId="9" xfId="5" applyNumberFormat="1" applyFont="1" applyFill="1" applyBorder="1"/>
    <xf numFmtId="186" fontId="0" fillId="0" borderId="16" xfId="5" applyNumberFormat="1" applyFont="1" applyFill="1" applyBorder="1"/>
    <xf numFmtId="186" fontId="0" fillId="0" borderId="9" xfId="5" applyNumberFormat="1" applyFont="1" applyFill="1" applyBorder="1"/>
    <xf numFmtId="186" fontId="20" fillId="0" borderId="16" xfId="5" applyNumberFormat="1" applyFont="1" applyFill="1" applyBorder="1"/>
    <xf numFmtId="186" fontId="0" fillId="0" borderId="7" xfId="5" applyNumberFormat="1" applyFont="1" applyFill="1" applyBorder="1"/>
    <xf numFmtId="172" fontId="0" fillId="0" borderId="9" xfId="0" applyNumberFormat="1" applyBorder="1"/>
    <xf numFmtId="186" fontId="20" fillId="0" borderId="7" xfId="5" applyNumberFormat="1" applyFont="1" applyFill="1" applyBorder="1"/>
    <xf numFmtId="9" fontId="0" fillId="0" borderId="8" xfId="26"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2" fontId="28" fillId="0" borderId="0" xfId="0" applyNumberFormat="1" applyFont="1"/>
    <xf numFmtId="172" fontId="27" fillId="0" borderId="0" xfId="0" applyNumberFormat="1" applyFont="1" applyAlignment="1">
      <alignment horizontal="center" wrapText="1" readingOrder="1"/>
    </xf>
    <xf numFmtId="0" fontId="29" fillId="0" borderId="0" xfId="0" applyFont="1" applyAlignment="1">
      <alignment horizontal="left" wrapText="1" readingOrder="1"/>
    </xf>
    <xf numFmtId="0" fontId="12" fillId="0" borderId="25" xfId="0" applyFont="1" applyBorder="1" applyAlignment="1">
      <alignment horizontal="center" vertical="center" textRotation="90"/>
    </xf>
    <xf numFmtId="188" fontId="12" fillId="0" borderId="16" xfId="5" applyNumberFormat="1" applyFont="1" applyFill="1" applyBorder="1"/>
    <xf numFmtId="0" fontId="12" fillId="0" borderId="4" xfId="0" applyFont="1" applyBorder="1" applyAlignment="1">
      <alignment horizontal="center" vertical="center" textRotation="90"/>
    </xf>
    <xf numFmtId="0" fontId="12" fillId="0" borderId="6" xfId="0" applyFont="1" applyBorder="1" applyAlignment="1">
      <alignment horizontal="center" vertical="center" textRotation="90"/>
    </xf>
    <xf numFmtId="0" fontId="0" fillId="0" borderId="0" xfId="0" applyAlignment="1">
      <alignment horizontal="left"/>
    </xf>
    <xf numFmtId="0" fontId="0" fillId="0" borderId="19" xfId="0" applyBorder="1"/>
    <xf numFmtId="0" fontId="22" fillId="0" borderId="20" xfId="0" applyFont="1" applyBorder="1" applyAlignment="1">
      <alignment horizontal="center" vertical="center" textRotation="90" wrapText="1"/>
    </xf>
    <xf numFmtId="0" fontId="22" fillId="0" borderId="28" xfId="0" applyFont="1" applyBorder="1" applyAlignment="1">
      <alignment horizontal="center" vertical="center" textRotation="90"/>
    </xf>
    <xf numFmtId="188" fontId="22" fillId="0" borderId="9" xfId="5" applyNumberFormat="1" applyFont="1" applyFill="1" applyBorder="1"/>
    <xf numFmtId="188" fontId="22" fillId="0" borderId="16" xfId="5" applyNumberFormat="1" applyFont="1" applyFill="1" applyBorder="1"/>
    <xf numFmtId="182" fontId="24" fillId="0" borderId="16" xfId="0" applyNumberFormat="1" applyFont="1" applyBorder="1"/>
    <xf numFmtId="182" fontId="7" fillId="0" borderId="16" xfId="0" applyNumberFormat="1" applyFont="1" applyBorder="1"/>
    <xf numFmtId="186" fontId="24" fillId="0" borderId="16" xfId="5" applyNumberFormat="1" applyFont="1" applyFill="1" applyBorder="1"/>
    <xf numFmtId="0" fontId="22" fillId="3" borderId="27" xfId="0" applyFont="1" applyFill="1" applyBorder="1" applyAlignment="1">
      <alignment horizontal="center" vertical="center" textRotation="90" wrapText="1"/>
    </xf>
    <xf numFmtId="0" fontId="5" fillId="0" borderId="29" xfId="0" applyFont="1" applyBorder="1" applyAlignment="1">
      <alignment horizontal="left"/>
    </xf>
    <xf numFmtId="0" fontId="14" fillId="0" borderId="0" xfId="1964" applyFont="1" applyAlignment="1">
      <alignment textRotation="90" wrapText="1"/>
    </xf>
    <xf numFmtId="0" fontId="0" fillId="0" borderId="0" xfId="0" applyAlignment="1">
      <alignment textRotation="90"/>
    </xf>
    <xf numFmtId="0" fontId="14" fillId="0" borderId="0" xfId="1964" applyFont="1" applyAlignment="1">
      <alignment horizontal="center" textRotation="90" wrapText="1"/>
    </xf>
    <xf numFmtId="0" fontId="0" fillId="12" borderId="0" xfId="0" applyFill="1" applyAlignment="1">
      <alignment horizontal="center"/>
    </xf>
    <xf numFmtId="1" fontId="0" fillId="0" borderId="0" xfId="0" applyNumberFormat="1" applyAlignment="1">
      <alignment horizontal="center"/>
    </xf>
    <xf numFmtId="186" fontId="6" fillId="0" borderId="0" xfId="5" applyNumberFormat="1" applyFont="1"/>
    <xf numFmtId="0" fontId="0" fillId="0" borderId="10" xfId="0" applyBorder="1"/>
    <xf numFmtId="43" fontId="6" fillId="0" borderId="0" xfId="5" applyFont="1"/>
    <xf numFmtId="172" fontId="6" fillId="0" borderId="0" xfId="5" applyNumberFormat="1" applyFont="1"/>
    <xf numFmtId="0" fontId="6" fillId="0" borderId="13" xfId="0" applyFont="1" applyBorder="1"/>
    <xf numFmtId="0" fontId="6" fillId="0" borderId="17" xfId="0" applyFont="1" applyBorder="1"/>
    <xf numFmtId="0" fontId="6" fillId="0" borderId="0" xfId="0" applyFont="1" applyAlignment="1">
      <alignment textRotation="90" wrapText="1"/>
    </xf>
    <xf numFmtId="172" fontId="18" fillId="0" borderId="0" xfId="5" applyNumberFormat="1" applyFont="1"/>
    <xf numFmtId="0" fontId="8" fillId="0" borderId="0" xfId="1964" applyFont="1" applyAlignment="1">
      <alignment textRotation="90" wrapText="1"/>
    </xf>
    <xf numFmtId="0" fontId="7" fillId="0" borderId="29" xfId="0" applyFont="1" applyBorder="1" applyAlignment="1">
      <alignment horizontal="center"/>
    </xf>
    <xf numFmtId="0" fontId="22" fillId="0" borderId="30" xfId="0" applyFont="1" applyBorder="1"/>
    <xf numFmtId="0" fontId="0" fillId="0" borderId="31" xfId="0" applyBorder="1"/>
    <xf numFmtId="0" fontId="0" fillId="0" borderId="32" xfId="0" applyBorder="1"/>
    <xf numFmtId="0" fontId="0" fillId="0" borderId="33" xfId="0" applyBorder="1"/>
    <xf numFmtId="0" fontId="0" fillId="0" borderId="29"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4" borderId="0" xfId="0" applyFill="1"/>
    <xf numFmtId="172" fontId="0" fillId="4" borderId="0" xfId="0" applyNumberFormat="1" applyFill="1"/>
    <xf numFmtId="0" fontId="19" fillId="0" borderId="0" xfId="0" applyFont="1"/>
    <xf numFmtId="0" fontId="0" fillId="0" borderId="40" xfId="0" applyBorder="1"/>
    <xf numFmtId="0" fontId="0" fillId="0" borderId="41" xfId="0" applyBorder="1"/>
    <xf numFmtId="0" fontId="0" fillId="11" borderId="42" xfId="0" applyFill="1" applyBorder="1"/>
    <xf numFmtId="0" fontId="0" fillId="11" borderId="43" xfId="0" applyFill="1" applyBorder="1"/>
    <xf numFmtId="0" fontId="0" fillId="0" borderId="44" xfId="0" applyBorder="1"/>
    <xf numFmtId="0" fontId="32" fillId="11" borderId="45" xfId="0" applyFont="1" applyFill="1" applyBorder="1" applyAlignment="1">
      <alignment horizontal="right" vertical="center"/>
    </xf>
    <xf numFmtId="0" fontId="0" fillId="11" borderId="46" xfId="0" applyFill="1" applyBorder="1"/>
    <xf numFmtId="0" fontId="6" fillId="13" borderId="0" xfId="0" applyFont="1" applyFill="1"/>
    <xf numFmtId="0" fontId="7" fillId="0" borderId="0" xfId="0" applyFont="1" applyAlignment="1">
      <alignment vertical="center"/>
    </xf>
    <xf numFmtId="0" fontId="5" fillId="0" borderId="47" xfId="0" applyFont="1" applyBorder="1"/>
    <xf numFmtId="187" fontId="6" fillId="2" borderId="0" xfId="5" applyNumberFormat="1" applyFont="1" applyFill="1" applyBorder="1"/>
    <xf numFmtId="187" fontId="6" fillId="2" borderId="16" xfId="5" applyNumberFormat="1" applyFont="1" applyFill="1" applyBorder="1"/>
    <xf numFmtId="187" fontId="6" fillId="2" borderId="0" xfId="0" applyNumberFormat="1" applyFont="1" applyFill="1"/>
    <xf numFmtId="187" fontId="6" fillId="2" borderId="16" xfId="0" applyNumberFormat="1" applyFont="1" applyFill="1" applyBorder="1"/>
    <xf numFmtId="187" fontId="6" fillId="14" borderId="0" xfId="5" applyNumberFormat="1" applyFont="1" applyFill="1" applyBorder="1"/>
    <xf numFmtId="188" fontId="6" fillId="2" borderId="0" xfId="5" applyNumberFormat="1" applyFont="1" applyFill="1" applyBorder="1"/>
    <xf numFmtId="188" fontId="6" fillId="2" borderId="16" xfId="5" applyNumberFormat="1" applyFont="1" applyFill="1" applyBorder="1"/>
    <xf numFmtId="188" fontId="6" fillId="14" borderId="16" xfId="5" applyNumberFormat="1" applyFont="1" applyFill="1" applyBorder="1"/>
    <xf numFmtId="187" fontId="6" fillId="2" borderId="0" xfId="26" applyNumberFormat="1" applyFont="1" applyFill="1" applyBorder="1"/>
    <xf numFmtId="187" fontId="6" fillId="14" borderId="0" xfId="26" applyNumberFormat="1" applyFont="1" applyFill="1" applyBorder="1"/>
    <xf numFmtId="0" fontId="6" fillId="0" borderId="16" xfId="0" applyFont="1" applyBorder="1" applyAlignment="1">
      <alignment horizontal="center"/>
    </xf>
    <xf numFmtId="187" fontId="8" fillId="2" borderId="0" xfId="5" applyNumberFormat="1" applyFont="1" applyFill="1" applyBorder="1"/>
    <xf numFmtId="0" fontId="26" fillId="0" borderId="0" xfId="0" applyFont="1"/>
    <xf numFmtId="187" fontId="6" fillId="14" borderId="16" xfId="5" applyNumberFormat="1" applyFont="1" applyFill="1" applyBorder="1"/>
    <xf numFmtId="187" fontId="8" fillId="14" borderId="16" xfId="1964" applyNumberFormat="1" applyFont="1" applyFill="1" applyBorder="1"/>
    <xf numFmtId="187" fontId="6" fillId="15" borderId="16" xfId="5" applyNumberFormat="1" applyFont="1" applyFill="1" applyBorder="1"/>
    <xf numFmtId="187" fontId="6" fillId="15" borderId="0" xfId="5" applyNumberFormat="1" applyFont="1" applyFill="1" applyBorder="1"/>
    <xf numFmtId="188" fontId="6" fillId="15" borderId="16" xfId="5" applyNumberFormat="1" applyFont="1" applyFill="1" applyBorder="1"/>
    <xf numFmtId="187" fontId="6" fillId="14" borderId="0" xfId="0" applyNumberFormat="1" applyFont="1" applyFill="1"/>
    <xf numFmtId="187" fontId="6" fillId="15" borderId="0" xfId="26" applyNumberFormat="1" applyFont="1" applyFill="1" applyBorder="1"/>
    <xf numFmtId="187" fontId="6" fillId="15" borderId="0" xfId="0" applyNumberFormat="1" applyFont="1" applyFill="1"/>
    <xf numFmtId="187" fontId="5" fillId="0" borderId="16" xfId="5" applyNumberFormat="1" applyFont="1" applyBorder="1"/>
    <xf numFmtId="188" fontId="5" fillId="0" borderId="16" xfId="5" applyNumberFormat="1" applyFont="1" applyFill="1" applyBorder="1"/>
    <xf numFmtId="187" fontId="5" fillId="0" borderId="0" xfId="5" applyNumberFormat="1" applyFont="1" applyBorder="1"/>
    <xf numFmtId="187" fontId="0" fillId="15" borderId="16" xfId="5" applyNumberFormat="1" applyFont="1" applyFill="1" applyBorder="1"/>
    <xf numFmtId="187" fontId="6" fillId="15" borderId="16" xfId="0" applyNumberFormat="1" applyFont="1" applyFill="1" applyBorder="1"/>
    <xf numFmtId="187" fontId="0" fillId="15" borderId="16" xfId="0" applyNumberFormat="1" applyFill="1" applyBorder="1"/>
    <xf numFmtId="188" fontId="6" fillId="0" borderId="16" xfId="5" applyNumberFormat="1" applyFont="1" applyFill="1" applyBorder="1"/>
    <xf numFmtId="0" fontId="6" fillId="13" borderId="14" xfId="0" applyFont="1" applyFill="1" applyBorder="1"/>
    <xf numFmtId="187" fontId="6" fillId="13" borderId="16" xfId="5" applyNumberFormat="1" applyFont="1" applyFill="1" applyBorder="1"/>
    <xf numFmtId="187" fontId="5" fillId="0" borderId="7" xfId="5" applyNumberFormat="1" applyFont="1" applyBorder="1"/>
    <xf numFmtId="188" fontId="6" fillId="13" borderId="16" xfId="5" applyNumberFormat="1" applyFont="1" applyFill="1" applyBorder="1"/>
    <xf numFmtId="187" fontId="6" fillId="13" borderId="0" xfId="0" applyNumberFormat="1" applyFont="1" applyFill="1"/>
    <xf numFmtId="187" fontId="5" fillId="0" borderId="7" xfId="0" applyNumberFormat="1" applyFont="1" applyBorder="1"/>
    <xf numFmtId="188" fontId="6" fillId="0" borderId="7" xfId="5" applyNumberFormat="1" applyFont="1" applyFill="1" applyBorder="1"/>
    <xf numFmtId="0" fontId="6" fillId="13" borderId="8" xfId="0" applyFont="1" applyFill="1" applyBorder="1"/>
    <xf numFmtId="0" fontId="5" fillId="13" borderId="0" xfId="0" applyFont="1" applyFill="1" applyAlignment="1">
      <alignment horizontal="center"/>
    </xf>
    <xf numFmtId="187" fontId="5" fillId="13" borderId="16" xfId="5" applyNumberFormat="1" applyFont="1" applyFill="1" applyBorder="1"/>
    <xf numFmtId="188" fontId="5" fillId="13" borderId="16" xfId="5" applyNumberFormat="1" applyFont="1" applyFill="1" applyBorder="1"/>
    <xf numFmtId="187" fontId="5" fillId="13" borderId="0" xfId="5" applyNumberFormat="1" applyFont="1" applyFill="1" applyBorder="1"/>
    <xf numFmtId="187" fontId="6" fillId="16" borderId="16" xfId="5" applyNumberFormat="1" applyFont="1" applyFill="1" applyBorder="1"/>
    <xf numFmtId="187" fontId="6" fillId="16" borderId="0" xfId="0" applyNumberFormat="1" applyFont="1" applyFill="1"/>
    <xf numFmtId="187" fontId="6" fillId="2" borderId="8" xfId="0" applyNumberFormat="1" applyFont="1" applyFill="1" applyBorder="1"/>
    <xf numFmtId="187" fontId="6" fillId="2" borderId="8" xfId="26" applyNumberFormat="1" applyFont="1" applyFill="1" applyBorder="1"/>
    <xf numFmtId="187" fontId="6" fillId="14" borderId="8" xfId="26" applyNumberFormat="1" applyFont="1" applyFill="1" applyBorder="1"/>
    <xf numFmtId="187" fontId="6" fillId="14" borderId="8" xfId="0" applyNumberFormat="1" applyFont="1" applyFill="1" applyBorder="1"/>
    <xf numFmtId="187" fontId="6" fillId="15" borderId="8" xfId="26" applyNumberFormat="1" applyFont="1" applyFill="1" applyBorder="1"/>
    <xf numFmtId="187" fontId="6" fillId="15" borderId="8" xfId="0" applyNumberFormat="1" applyFont="1" applyFill="1" applyBorder="1"/>
    <xf numFmtId="187" fontId="6" fillId="15" borderId="8" xfId="5" applyNumberFormat="1" applyFont="1" applyFill="1" applyBorder="1"/>
    <xf numFmtId="187" fontId="5" fillId="0" borderId="8" xfId="5" applyNumberFormat="1" applyFont="1" applyBorder="1"/>
    <xf numFmtId="187" fontId="6" fillId="13" borderId="8" xfId="0" applyNumberFormat="1" applyFont="1" applyFill="1" applyBorder="1"/>
    <xf numFmtId="187" fontId="5" fillId="0" borderId="8" xfId="0" applyNumberFormat="1" applyFont="1" applyBorder="1"/>
    <xf numFmtId="188" fontId="6" fillId="0" borderId="8" xfId="5" applyNumberFormat="1" applyFont="1" applyFill="1" applyBorder="1"/>
    <xf numFmtId="188" fontId="6" fillId="0" borderId="0" xfId="5" applyNumberFormat="1" applyFont="1" applyFill="1" applyBorder="1"/>
    <xf numFmtId="186" fontId="9" fillId="0" borderId="0" xfId="5" applyNumberFormat="1" applyFont="1" applyBorder="1"/>
    <xf numFmtId="188" fontId="5" fillId="0" borderId="8" xfId="5" applyNumberFormat="1" applyFont="1" applyFill="1" applyBorder="1"/>
    <xf numFmtId="188" fontId="6" fillId="13" borderId="8" xfId="5" applyNumberFormat="1" applyFont="1" applyFill="1" applyBorder="1"/>
    <xf numFmtId="188" fontId="6" fillId="13" borderId="0" xfId="5" applyNumberFormat="1" applyFont="1" applyFill="1" applyBorder="1"/>
    <xf numFmtId="0" fontId="16" fillId="0" borderId="0" xfId="0" applyFont="1"/>
    <xf numFmtId="0" fontId="16" fillId="0" borderId="7" xfId="0" applyFont="1" applyBorder="1" applyAlignment="1">
      <alignment horizontal="center"/>
    </xf>
    <xf numFmtId="0" fontId="16" fillId="0" borderId="9" xfId="0" applyFont="1" applyBorder="1" applyAlignment="1">
      <alignment horizontal="center"/>
    </xf>
    <xf numFmtId="0" fontId="16" fillId="2" borderId="0" xfId="0" applyFont="1" applyFill="1" applyAlignment="1">
      <alignment horizontal="center"/>
    </xf>
    <xf numFmtId="0" fontId="16" fillId="2" borderId="16" xfId="0" applyFont="1" applyFill="1" applyBorder="1" applyAlignment="1">
      <alignment horizontal="center"/>
    </xf>
    <xf numFmtId="0" fontId="16" fillId="2" borderId="14" xfId="0" applyFont="1" applyFill="1" applyBorder="1" applyAlignment="1">
      <alignment horizontal="center"/>
    </xf>
    <xf numFmtId="0" fontId="6" fillId="0" borderId="7" xfId="0" applyFont="1" applyBorder="1" applyAlignment="1">
      <alignment horizontal="right"/>
    </xf>
    <xf numFmtId="37" fontId="6" fillId="2" borderId="0" xfId="5" applyNumberFormat="1" applyFont="1" applyFill="1" applyBorder="1" applyAlignment="1">
      <alignment horizontal="right"/>
    </xf>
    <xf numFmtId="37" fontId="6" fillId="2" borderId="16" xfId="5" applyNumberFormat="1" applyFont="1" applyFill="1" applyBorder="1" applyAlignment="1">
      <alignment horizontal="right"/>
    </xf>
    <xf numFmtId="37" fontId="6" fillId="2" borderId="0" xfId="0" applyNumberFormat="1" applyFont="1" applyFill="1" applyAlignment="1">
      <alignment horizontal="right"/>
    </xf>
    <xf numFmtId="37" fontId="6" fillId="2" borderId="7" xfId="0" applyNumberFormat="1" applyFont="1" applyFill="1" applyBorder="1" applyAlignment="1">
      <alignment horizontal="right"/>
    </xf>
    <xf numFmtId="37" fontId="6" fillId="2" borderId="16" xfId="0" applyNumberFormat="1" applyFont="1" applyFill="1" applyBorder="1" applyAlignment="1">
      <alignment horizontal="right"/>
    </xf>
    <xf numFmtId="37" fontId="6" fillId="2" borderId="8" xfId="0" applyNumberFormat="1" applyFont="1" applyFill="1" applyBorder="1" applyAlignment="1">
      <alignment horizontal="right"/>
    </xf>
    <xf numFmtId="0" fontId="6" fillId="0" borderId="17" xfId="0" applyFont="1" applyBorder="1" applyAlignment="1">
      <alignment horizontal="center"/>
    </xf>
    <xf numFmtId="0" fontId="6" fillId="0" borderId="10" xfId="0" applyFont="1" applyBorder="1" applyAlignment="1">
      <alignment horizontal="center"/>
    </xf>
    <xf numFmtId="37" fontId="8" fillId="2" borderId="14" xfId="5" applyNumberFormat="1" applyFont="1" applyFill="1" applyBorder="1" applyAlignment="1">
      <alignment horizontal="right"/>
    </xf>
    <xf numFmtId="37" fontId="6" fillId="2" borderId="10" xfId="5" applyNumberFormat="1" applyFont="1" applyFill="1" applyBorder="1" applyAlignment="1">
      <alignment horizontal="right"/>
    </xf>
    <xf numFmtId="37" fontId="6" fillId="2" borderId="14" xfId="5" applyNumberFormat="1" applyFont="1" applyFill="1" applyBorder="1" applyAlignment="1">
      <alignment horizontal="right"/>
    </xf>
    <xf numFmtId="37" fontId="6" fillId="2" borderId="10" xfId="0" applyNumberFormat="1" applyFont="1" applyFill="1" applyBorder="1" applyAlignment="1">
      <alignment horizontal="right"/>
    </xf>
    <xf numFmtId="37" fontId="8" fillId="2" borderId="0" xfId="5" applyNumberFormat="1" applyFont="1" applyFill="1" applyBorder="1" applyAlignment="1">
      <alignment horizontal="right"/>
    </xf>
    <xf numFmtId="37" fontId="8" fillId="0" borderId="8" xfId="5" applyNumberFormat="1" applyFont="1" applyFill="1" applyBorder="1" applyAlignment="1">
      <alignment horizontal="right"/>
    </xf>
    <xf numFmtId="37" fontId="6" fillId="0" borderId="8" xfId="5" applyNumberFormat="1" applyFont="1" applyFill="1" applyBorder="1" applyAlignment="1">
      <alignment horizontal="right"/>
    </xf>
    <xf numFmtId="187" fontId="8" fillId="0" borderId="0" xfId="5" applyNumberFormat="1" applyFont="1" applyFill="1" applyBorder="1"/>
    <xf numFmtId="0" fontId="16" fillId="14" borderId="0" xfId="0" applyFont="1" applyFill="1" applyAlignment="1">
      <alignment horizontal="center" wrapText="1"/>
    </xf>
    <xf numFmtId="0" fontId="16" fillId="14" borderId="16" xfId="0" applyFont="1" applyFill="1" applyBorder="1" applyAlignment="1">
      <alignment horizontal="center"/>
    </xf>
    <xf numFmtId="0" fontId="16" fillId="14" borderId="16" xfId="0" applyFont="1" applyFill="1" applyBorder="1" applyAlignment="1">
      <alignment horizontal="center" wrapText="1"/>
    </xf>
    <xf numFmtId="0" fontId="16" fillId="14" borderId="0" xfId="0" applyFont="1" applyFill="1" applyAlignment="1">
      <alignment horizontal="center"/>
    </xf>
    <xf numFmtId="0" fontId="16" fillId="15" borderId="16" xfId="0" applyFont="1" applyFill="1" applyBorder="1" applyAlignment="1">
      <alignment horizontal="center" wrapText="1"/>
    </xf>
    <xf numFmtId="0" fontId="16" fillId="15" borderId="0" xfId="0" applyFont="1" applyFill="1" applyAlignment="1">
      <alignment horizontal="center" wrapText="1"/>
    </xf>
    <xf numFmtId="37" fontId="6" fillId="14" borderId="0" xfId="5" applyNumberFormat="1" applyFont="1" applyFill="1" applyBorder="1" applyAlignment="1">
      <alignment horizontal="right"/>
    </xf>
    <xf numFmtId="37" fontId="6" fillId="14" borderId="16" xfId="5" applyNumberFormat="1" applyFont="1" applyFill="1" applyBorder="1" applyAlignment="1">
      <alignment horizontal="right"/>
    </xf>
    <xf numFmtId="37" fontId="8" fillId="14" borderId="16" xfId="1964" applyNumberFormat="1" applyFont="1" applyFill="1" applyBorder="1" applyAlignment="1">
      <alignment horizontal="right"/>
    </xf>
    <xf numFmtId="37" fontId="6" fillId="15" borderId="16" xfId="5" applyNumberFormat="1" applyFont="1" applyFill="1" applyBorder="1" applyAlignment="1">
      <alignment horizontal="right"/>
    </xf>
    <xf numFmtId="37" fontId="6" fillId="15" borderId="0" xfId="5" applyNumberFormat="1" applyFont="1" applyFill="1" applyBorder="1" applyAlignment="1">
      <alignment horizontal="right"/>
    </xf>
    <xf numFmtId="37" fontId="6" fillId="14" borderId="8" xfId="26" applyNumberFormat="1" applyFont="1" applyFill="1" applyBorder="1" applyAlignment="1">
      <alignment horizontal="right"/>
    </xf>
    <xf numFmtId="37" fontId="6" fillId="14" borderId="8" xfId="0" applyNumberFormat="1" applyFont="1" applyFill="1" applyBorder="1" applyAlignment="1">
      <alignment horizontal="right"/>
    </xf>
    <xf numFmtId="37" fontId="6" fillId="15" borderId="8" xfId="0" applyNumberFormat="1" applyFont="1" applyFill="1" applyBorder="1" applyAlignment="1">
      <alignment horizontal="right"/>
    </xf>
    <xf numFmtId="37" fontId="6" fillId="14" borderId="14" xfId="5" applyNumberFormat="1" applyFont="1" applyFill="1" applyBorder="1" applyAlignment="1">
      <alignment horizontal="right"/>
    </xf>
    <xf numFmtId="37" fontId="6" fillId="14" borderId="10" xfId="5" applyNumberFormat="1" applyFont="1" applyFill="1" applyBorder="1" applyAlignment="1">
      <alignment horizontal="right"/>
    </xf>
    <xf numFmtId="37" fontId="6" fillId="15" borderId="10" xfId="5" applyNumberFormat="1" applyFont="1" applyFill="1" applyBorder="1" applyAlignment="1">
      <alignment horizontal="right"/>
    </xf>
    <xf numFmtId="37" fontId="6" fillId="15" borderId="14" xfId="5" applyNumberFormat="1" applyFont="1" applyFill="1" applyBorder="1" applyAlignment="1">
      <alignment horizontal="right"/>
    </xf>
    <xf numFmtId="37" fontId="6" fillId="15" borderId="0" xfId="0" applyNumberFormat="1" applyFont="1" applyFill="1" applyAlignment="1">
      <alignment horizontal="right"/>
    </xf>
    <xf numFmtId="37" fontId="6" fillId="15" borderId="8" xfId="26" applyNumberFormat="1" applyFont="1" applyFill="1" applyBorder="1" applyAlignment="1">
      <alignment horizontal="right"/>
    </xf>
    <xf numFmtId="37" fontId="6" fillId="15" borderId="8" xfId="5" applyNumberFormat="1" applyFont="1" applyFill="1" applyBorder="1" applyAlignment="1">
      <alignment horizontal="right"/>
    </xf>
    <xf numFmtId="37" fontId="6" fillId="15" borderId="14" xfId="0" applyNumberFormat="1" applyFont="1" applyFill="1" applyBorder="1" applyAlignment="1">
      <alignment horizontal="right"/>
    </xf>
    <xf numFmtId="37" fontId="0" fillId="15" borderId="10" xfId="0" applyNumberFormat="1" applyFill="1" applyBorder="1" applyAlignment="1">
      <alignment horizontal="right"/>
    </xf>
    <xf numFmtId="37" fontId="0" fillId="15" borderId="16" xfId="0" applyNumberFormat="1" applyFill="1" applyBorder="1" applyAlignment="1">
      <alignment horizontal="right"/>
    </xf>
    <xf numFmtId="37" fontId="6" fillId="0" borderId="8" xfId="0" applyNumberFormat="1" applyFont="1" applyBorder="1" applyAlignment="1">
      <alignment horizontal="right"/>
    </xf>
    <xf numFmtId="37" fontId="0" fillId="0" borderId="8" xfId="0" applyNumberFormat="1" applyBorder="1" applyAlignment="1">
      <alignment horizontal="right"/>
    </xf>
    <xf numFmtId="187" fontId="0" fillId="0" borderId="0" xfId="0" applyNumberFormat="1"/>
    <xf numFmtId="0" fontId="5" fillId="0" borderId="0" xfId="0" applyFont="1" applyAlignment="1">
      <alignment horizontal="center" textRotation="90" wrapText="1"/>
    </xf>
    <xf numFmtId="0" fontId="16" fillId="0" borderId="16" xfId="0" applyFont="1" applyBorder="1" applyAlignment="1">
      <alignment horizontal="center" wrapText="1"/>
    </xf>
    <xf numFmtId="0" fontId="33" fillId="0" borderId="0" xfId="0" applyFont="1"/>
    <xf numFmtId="37" fontId="5" fillId="0" borderId="16" xfId="5" applyNumberFormat="1" applyFont="1" applyBorder="1" applyAlignment="1">
      <alignment horizontal="right"/>
    </xf>
    <xf numFmtId="0" fontId="34" fillId="0" borderId="0" xfId="0" applyFont="1"/>
    <xf numFmtId="37" fontId="6" fillId="15" borderId="10" xfId="0" applyNumberFormat="1" applyFont="1" applyFill="1" applyBorder="1" applyAlignment="1">
      <alignment horizontal="right"/>
    </xf>
    <xf numFmtId="37" fontId="5" fillId="0" borderId="10" xfId="5" applyNumberFormat="1" applyFont="1" applyBorder="1" applyAlignment="1">
      <alignment horizontal="right"/>
    </xf>
    <xf numFmtId="37" fontId="6" fillId="15" borderId="16" xfId="0" applyNumberFormat="1" applyFont="1" applyFill="1" applyBorder="1" applyAlignment="1">
      <alignment horizontal="right"/>
    </xf>
    <xf numFmtId="37" fontId="5" fillId="0" borderId="15" xfId="5" applyNumberFormat="1" applyFont="1" applyFill="1" applyBorder="1" applyAlignment="1">
      <alignment horizontal="right"/>
    </xf>
    <xf numFmtId="187" fontId="5" fillId="0" borderId="0" xfId="5" applyNumberFormat="1" applyFont="1" applyFill="1" applyBorder="1"/>
    <xf numFmtId="37" fontId="33" fillId="0" borderId="0" xfId="0" applyNumberFormat="1" applyFont="1"/>
    <xf numFmtId="187" fontId="8" fillId="0" borderId="8" xfId="5" applyNumberFormat="1" applyFont="1" applyFill="1" applyBorder="1"/>
    <xf numFmtId="187" fontId="6" fillId="0" borderId="8" xfId="5" applyNumberFormat="1" applyFont="1" applyFill="1" applyBorder="1"/>
    <xf numFmtId="187" fontId="6" fillId="0" borderId="8" xfId="0" applyNumberFormat="1" applyFont="1" applyBorder="1"/>
    <xf numFmtId="187" fontId="0" fillId="0" borderId="8" xfId="0" applyNumberFormat="1" applyBorder="1"/>
    <xf numFmtId="187" fontId="5" fillId="0" borderId="8" xfId="5" applyNumberFormat="1" applyFont="1" applyFill="1" applyBorder="1"/>
    <xf numFmtId="0" fontId="35" fillId="0" borderId="0" xfId="0" applyFont="1"/>
    <xf numFmtId="0" fontId="36" fillId="0" borderId="0" xfId="0" applyFont="1"/>
    <xf numFmtId="0" fontId="21" fillId="0" borderId="0" xfId="0" applyFont="1" applyAlignment="1">
      <alignment horizontal="left"/>
    </xf>
    <xf numFmtId="0" fontId="37" fillId="0" borderId="0" xfId="0" applyFont="1" applyAlignment="1">
      <alignment wrapText="1"/>
    </xf>
    <xf numFmtId="0" fontId="16" fillId="0" borderId="0" xfId="0" applyFont="1" applyAlignment="1">
      <alignment vertical="center"/>
    </xf>
    <xf numFmtId="0" fontId="5" fillId="0" borderId="0" xfId="0" applyFont="1" applyAlignment="1">
      <alignment horizontal="left"/>
    </xf>
    <xf numFmtId="0" fontId="6" fillId="0" borderId="0" xfId="0" applyFont="1" applyAlignment="1">
      <alignment horizontal="left"/>
    </xf>
    <xf numFmtId="0" fontId="41" fillId="0" borderId="0" xfId="0" applyFont="1" applyAlignment="1">
      <alignment horizontal="right"/>
    </xf>
    <xf numFmtId="186" fontId="0" fillId="0" borderId="96" xfId="5" applyNumberFormat="1" applyFont="1" applyFill="1" applyBorder="1"/>
    <xf numFmtId="182" fontId="20" fillId="0" borderId="96" xfId="0" applyNumberFormat="1" applyFont="1" applyBorder="1"/>
    <xf numFmtId="187" fontId="6" fillId="2" borderId="96" xfId="0" applyNumberFormat="1" applyFont="1" applyFill="1" applyBorder="1"/>
    <xf numFmtId="187" fontId="6" fillId="2" borderId="96" xfId="26" applyNumberFormat="1" applyFont="1" applyFill="1" applyBorder="1"/>
    <xf numFmtId="187" fontId="6" fillId="14" borderId="96" xfId="0" applyNumberFormat="1" applyFont="1" applyFill="1" applyBorder="1"/>
    <xf numFmtId="187" fontId="6" fillId="15" borderId="96" xfId="26" applyNumberFormat="1" applyFont="1" applyFill="1" applyBorder="1"/>
    <xf numFmtId="187" fontId="6" fillId="15" borderId="96" xfId="5" applyNumberFormat="1" applyFont="1" applyFill="1" applyBorder="1"/>
    <xf numFmtId="187" fontId="6" fillId="15" borderId="96" xfId="0" applyNumberFormat="1" applyFont="1" applyFill="1" applyBorder="1"/>
    <xf numFmtId="187" fontId="5" fillId="0" borderId="96" xfId="5" applyNumberFormat="1" applyFont="1" applyBorder="1"/>
    <xf numFmtId="187" fontId="6" fillId="16" borderId="96" xfId="0" applyNumberFormat="1" applyFont="1" applyFill="1" applyBorder="1"/>
    <xf numFmtId="0" fontId="6" fillId="0" borderId="96" xfId="0" applyFont="1" applyBorder="1" applyAlignment="1">
      <alignment horizontal="center" textRotation="90"/>
    </xf>
    <xf numFmtId="0" fontId="6" fillId="2" borderId="96" xfId="0" applyFont="1" applyFill="1" applyBorder="1" applyAlignment="1">
      <alignment horizontal="center" textRotation="90"/>
    </xf>
    <xf numFmtId="0" fontId="5" fillId="2" borderId="96" xfId="0" applyFont="1" applyFill="1" applyBorder="1" applyAlignment="1">
      <alignment horizontal="center" textRotation="90"/>
    </xf>
    <xf numFmtId="0" fontId="6" fillId="14" borderId="96" xfId="0" applyFont="1" applyFill="1" applyBorder="1" applyAlignment="1">
      <alignment horizontal="center" textRotation="90" wrapText="1"/>
    </xf>
    <xf numFmtId="0" fontId="6" fillId="14" borderId="96" xfId="0" applyFont="1" applyFill="1" applyBorder="1" applyAlignment="1">
      <alignment horizontal="center" textRotation="90"/>
    </xf>
    <xf numFmtId="0" fontId="5" fillId="14" borderId="96" xfId="0" applyFont="1" applyFill="1" applyBorder="1" applyAlignment="1">
      <alignment horizontal="center" textRotation="90"/>
    </xf>
    <xf numFmtId="0" fontId="6" fillId="15" borderId="96" xfId="0" applyFont="1" applyFill="1" applyBorder="1" applyAlignment="1">
      <alignment horizontal="center" textRotation="90" wrapText="1"/>
    </xf>
    <xf numFmtId="0" fontId="5" fillId="15" borderId="96" xfId="0" applyFont="1" applyFill="1" applyBorder="1" applyAlignment="1">
      <alignment horizontal="center" textRotation="90" wrapText="1"/>
    </xf>
    <xf numFmtId="37" fontId="6" fillId="2" borderId="96" xfId="0" applyNumberFormat="1" applyFont="1" applyFill="1" applyBorder="1" applyAlignment="1">
      <alignment horizontal="right"/>
    </xf>
    <xf numFmtId="37" fontId="6" fillId="2" borderId="96" xfId="26" applyNumberFormat="1" applyFont="1" applyFill="1" applyBorder="1" applyAlignment="1">
      <alignment horizontal="right"/>
    </xf>
    <xf numFmtId="37" fontId="6" fillId="14" borderId="96" xfId="0" applyNumberFormat="1" applyFont="1" applyFill="1" applyBorder="1" applyAlignment="1">
      <alignment horizontal="right"/>
    </xf>
    <xf numFmtId="37" fontId="6" fillId="14" borderId="96" xfId="5" applyNumberFormat="1" applyFont="1" applyFill="1" applyBorder="1" applyAlignment="1">
      <alignment horizontal="right"/>
    </xf>
    <xf numFmtId="37" fontId="6" fillId="15" borderId="96" xfId="26" applyNumberFormat="1" applyFont="1" applyFill="1" applyBorder="1" applyAlignment="1">
      <alignment horizontal="right"/>
    </xf>
    <xf numFmtId="37" fontId="6" fillId="15" borderId="96" xfId="5" applyNumberFormat="1" applyFont="1" applyFill="1" applyBorder="1" applyAlignment="1">
      <alignment horizontal="right"/>
    </xf>
    <xf numFmtId="37" fontId="6" fillId="15" borderId="96" xfId="0" applyNumberFormat="1" applyFont="1" applyFill="1" applyBorder="1" applyAlignment="1">
      <alignment horizontal="right"/>
    </xf>
    <xf numFmtId="37" fontId="5" fillId="0" borderId="96" xfId="5" applyNumberFormat="1" applyFont="1" applyBorder="1" applyAlignment="1">
      <alignment horizontal="right"/>
    </xf>
    <xf numFmtId="187" fontId="5" fillId="0" borderId="97" xfId="0" applyNumberFormat="1" applyFont="1" applyBorder="1"/>
    <xf numFmtId="0" fontId="6" fillId="0" borderId="97" xfId="0" applyFont="1" applyBorder="1" applyAlignment="1">
      <alignment horizontal="center"/>
    </xf>
    <xf numFmtId="0" fontId="31" fillId="0" borderId="97" xfId="0" applyFont="1" applyBorder="1"/>
    <xf numFmtId="186" fontId="0" fillId="0" borderId="97" xfId="5" applyNumberFormat="1" applyFont="1" applyFill="1" applyBorder="1"/>
    <xf numFmtId="186" fontId="20" fillId="0" borderId="97" xfId="5" applyNumberFormat="1" applyFont="1" applyFill="1" applyBorder="1"/>
    <xf numFmtId="0" fontId="25" fillId="0" borderId="97" xfId="0" applyFont="1" applyBorder="1"/>
    <xf numFmtId="0" fontId="23" fillId="0" borderId="97" xfId="0" applyFont="1" applyBorder="1"/>
    <xf numFmtId="0" fontId="1" fillId="0" borderId="7" xfId="0" applyFont="1" applyBorder="1"/>
    <xf numFmtId="0" fontId="1" fillId="0" borderId="0" xfId="0" applyFont="1"/>
    <xf numFmtId="0" fontId="1" fillId="0" borderId="96"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9" xfId="0" applyFont="1" applyBorder="1" applyAlignment="1">
      <alignment horizontal="center"/>
    </xf>
    <xf numFmtId="186" fontId="1" fillId="0" borderId="9" xfId="5" applyNumberFormat="1" applyFont="1" applyFill="1" applyBorder="1"/>
    <xf numFmtId="186" fontId="1" fillId="0" borderId="16" xfId="5" applyNumberFormat="1" applyFont="1" applyFill="1" applyBorder="1"/>
    <xf numFmtId="186" fontId="1" fillId="0" borderId="7" xfId="5" applyNumberFormat="1" applyFont="1" applyFill="1" applyBorder="1"/>
    <xf numFmtId="169" fontId="1" fillId="0" borderId="0" xfId="26" applyNumberFormat="1" applyFont="1" applyFill="1" applyBorder="1"/>
    <xf numFmtId="0" fontId="1" fillId="0" borderId="0" xfId="0" applyFont="1" applyAlignment="1">
      <alignment horizontal="center"/>
    </xf>
    <xf numFmtId="181" fontId="1" fillId="0" borderId="16" xfId="5" applyNumberFormat="1" applyFont="1" applyFill="1" applyBorder="1"/>
    <xf numFmtId="181" fontId="1" fillId="0" borderId="9" xfId="5" applyNumberFormat="1" applyFont="1" applyFill="1" applyBorder="1"/>
    <xf numFmtId="0" fontId="1" fillId="0" borderId="97" xfId="0" applyFont="1" applyBorder="1"/>
    <xf numFmtId="0" fontId="1" fillId="0" borderId="8" xfId="0" applyFont="1" applyBorder="1" applyAlignment="1">
      <alignment horizontal="center"/>
    </xf>
    <xf numFmtId="0" fontId="1" fillId="0" borderId="16" xfId="0" applyFont="1" applyBorder="1" applyAlignment="1">
      <alignment horizontal="center"/>
    </xf>
    <xf numFmtId="177" fontId="1" fillId="0" borderId="9" xfId="5" applyNumberFormat="1" applyFont="1" applyFill="1" applyBorder="1"/>
    <xf numFmtId="190" fontId="1" fillId="0" borderId="16" xfId="5" applyNumberFormat="1" applyFont="1" applyFill="1" applyBorder="1"/>
    <xf numFmtId="0" fontId="5" fillId="0" borderId="107" xfId="0" applyFont="1" applyBorder="1" applyAlignment="1">
      <alignment horizontal="center" textRotation="90"/>
    </xf>
    <xf numFmtId="0" fontId="5" fillId="0" borderId="108" xfId="0" applyFont="1" applyBorder="1" applyAlignment="1">
      <alignment horizontal="center" textRotation="90" wrapText="1"/>
    </xf>
    <xf numFmtId="0" fontId="6" fillId="0" borderId="108" xfId="0" applyFont="1" applyBorder="1"/>
    <xf numFmtId="0" fontId="6" fillId="0" borderId="107" xfId="0" applyFont="1" applyBorder="1"/>
    <xf numFmtId="0" fontId="16" fillId="0" borderId="108" xfId="0" applyFont="1" applyBorder="1" applyAlignment="1">
      <alignment horizontal="center"/>
    </xf>
    <xf numFmtId="0" fontId="16" fillId="0" borderId="107" xfId="0" applyFont="1" applyBorder="1" applyAlignment="1">
      <alignment horizontal="center"/>
    </xf>
    <xf numFmtId="0" fontId="0" fillId="0" borderId="107" xfId="0" applyBorder="1"/>
    <xf numFmtId="0" fontId="7" fillId="0" borderId="108" xfId="0" applyFont="1" applyBorder="1" applyAlignment="1">
      <alignment vertical="center"/>
    </xf>
    <xf numFmtId="0" fontId="12" fillId="0" borderId="108" xfId="0" applyFont="1" applyBorder="1" applyAlignment="1">
      <alignment vertical="center"/>
    </xf>
    <xf numFmtId="0" fontId="23" fillId="0" borderId="108" xfId="0" applyFont="1" applyBorder="1"/>
    <xf numFmtId="0" fontId="22" fillId="0" borderId="108" xfId="0" applyFont="1" applyBorder="1" applyAlignment="1">
      <alignment vertical="center"/>
    </xf>
    <xf numFmtId="0" fontId="12" fillId="0" borderId="107" xfId="0" applyFont="1" applyBorder="1"/>
    <xf numFmtId="0" fontId="12" fillId="2" borderId="107" xfId="0" applyFont="1" applyFill="1" applyBorder="1" applyAlignment="1">
      <alignment horizontal="center" vertical="center"/>
    </xf>
    <xf numFmtId="0" fontId="12" fillId="2" borderId="107" xfId="0" applyFont="1" applyFill="1" applyBorder="1" applyAlignment="1">
      <alignment horizontal="center" vertical="center" wrapText="1"/>
    </xf>
    <xf numFmtId="0" fontId="12" fillId="9" borderId="107" xfId="0" applyFont="1" applyFill="1" applyBorder="1" applyAlignment="1">
      <alignment horizontal="center" vertical="center" textRotation="90" wrapText="1"/>
    </xf>
    <xf numFmtId="0" fontId="12" fillId="9" borderId="107" xfId="0" applyFont="1" applyFill="1" applyBorder="1" applyAlignment="1">
      <alignment horizontal="center" vertical="center" textRotation="90"/>
    </xf>
    <xf numFmtId="186" fontId="12" fillId="0" borderId="107" xfId="0" applyNumberFormat="1" applyFont="1" applyBorder="1"/>
    <xf numFmtId="0" fontId="22" fillId="4" borderId="107" xfId="0" applyFont="1" applyFill="1" applyBorder="1" applyAlignment="1">
      <alignment horizontal="center" vertical="center" textRotation="90" wrapText="1"/>
    </xf>
    <xf numFmtId="0" fontId="22" fillId="4" borderId="107" xfId="0" applyFont="1" applyFill="1" applyBorder="1" applyAlignment="1">
      <alignment horizontal="center" vertical="center" textRotation="90"/>
    </xf>
    <xf numFmtId="0" fontId="5" fillId="0" borderId="104" xfId="0" applyFont="1" applyBorder="1" applyAlignment="1">
      <alignment horizontal="center" textRotation="90"/>
    </xf>
    <xf numFmtId="0" fontId="5" fillId="2" borderId="104" xfId="0" applyFont="1" applyFill="1" applyBorder="1" applyAlignment="1">
      <alignment horizontal="center" textRotation="90"/>
    </xf>
    <xf numFmtId="0" fontId="5" fillId="14" borderId="104" xfId="0" applyFont="1" applyFill="1" applyBorder="1" applyAlignment="1">
      <alignment horizontal="center" textRotation="90" wrapText="1"/>
    </xf>
    <xf numFmtId="0" fontId="5" fillId="14" borderId="104" xfId="0" applyFont="1" applyFill="1" applyBorder="1" applyAlignment="1">
      <alignment horizontal="center" textRotation="90"/>
    </xf>
    <xf numFmtId="0" fontId="5" fillId="15" borderId="104" xfId="0" applyFont="1" applyFill="1" applyBorder="1" applyAlignment="1">
      <alignment horizontal="center" textRotation="90" wrapText="1"/>
    </xf>
    <xf numFmtId="0" fontId="5" fillId="0" borderId="104" xfId="0" applyFont="1" applyBorder="1" applyAlignment="1">
      <alignment horizontal="center" textRotation="90" wrapText="1"/>
    </xf>
    <xf numFmtId="0" fontId="5" fillId="16" borderId="104" xfId="0" applyFont="1" applyFill="1" applyBorder="1" applyAlignment="1">
      <alignment horizontal="center" textRotation="90" wrapText="1"/>
    </xf>
    <xf numFmtId="0" fontId="5" fillId="13" borderId="104" xfId="0" applyFont="1" applyFill="1" applyBorder="1" applyAlignment="1">
      <alignment horizontal="center" textRotation="90" wrapText="1"/>
    </xf>
    <xf numFmtId="0" fontId="22" fillId="0" borderId="105" xfId="0" applyFont="1" applyBorder="1"/>
    <xf numFmtId="0" fontId="16" fillId="2" borderId="105" xfId="0" applyFont="1" applyFill="1" applyBorder="1" applyAlignment="1">
      <alignment horizontal="center"/>
    </xf>
    <xf numFmtId="0" fontId="16" fillId="2" borderId="104" xfId="0" applyFont="1" applyFill="1" applyBorder="1" applyAlignment="1">
      <alignment horizontal="center"/>
    </xf>
    <xf numFmtId="0" fontId="16" fillId="14" borderId="104" xfId="0" applyFont="1" applyFill="1" applyBorder="1" applyAlignment="1">
      <alignment horizontal="center" wrapText="1"/>
    </xf>
    <xf numFmtId="0" fontId="16" fillId="14" borderId="104" xfId="0" applyFont="1" applyFill="1" applyBorder="1" applyAlignment="1">
      <alignment horizontal="center"/>
    </xf>
    <xf numFmtId="0" fontId="16" fillId="14" borderId="105" xfId="0" applyFont="1" applyFill="1" applyBorder="1" applyAlignment="1">
      <alignment horizontal="center" wrapText="1"/>
    </xf>
    <xf numFmtId="0" fontId="16" fillId="14" borderId="105" xfId="0" applyFont="1" applyFill="1" applyBorder="1" applyAlignment="1">
      <alignment horizontal="center"/>
    </xf>
    <xf numFmtId="0" fontId="16" fillId="15" borderId="104" xfId="0" applyFont="1" applyFill="1" applyBorder="1" applyAlignment="1">
      <alignment horizontal="center" wrapText="1"/>
    </xf>
    <xf numFmtId="0" fontId="16" fillId="15" borderId="105" xfId="0" applyFont="1" applyFill="1" applyBorder="1" applyAlignment="1">
      <alignment horizontal="center" wrapText="1"/>
    </xf>
    <xf numFmtId="0" fontId="16" fillId="0" borderId="104" xfId="0" applyFont="1" applyBorder="1" applyAlignment="1">
      <alignment horizontal="center" wrapText="1"/>
    </xf>
    <xf numFmtId="0" fontId="6" fillId="0" borderId="105" xfId="0" applyFont="1" applyBorder="1"/>
    <xf numFmtId="0" fontId="6" fillId="0" borderId="104" xfId="0" applyFont="1" applyBorder="1" applyAlignment="1">
      <alignment textRotation="90"/>
    </xf>
    <xf numFmtId="0" fontId="6" fillId="0" borderId="104" xfId="0" applyFont="1" applyBorder="1" applyAlignment="1">
      <alignment horizontal="center" textRotation="90"/>
    </xf>
    <xf numFmtId="0" fontId="6" fillId="0" borderId="104" xfId="0" applyFont="1" applyBorder="1" applyAlignment="1">
      <alignment horizontal="center" textRotation="90" wrapText="1"/>
    </xf>
    <xf numFmtId="0" fontId="8" fillId="0" borderId="104" xfId="1964" applyFont="1" applyBorder="1" applyAlignment="1">
      <alignment horizontal="center" textRotation="90" wrapText="1"/>
    </xf>
    <xf numFmtId="0" fontId="1" fillId="0" borderId="104" xfId="0" applyFont="1" applyBorder="1" applyAlignment="1">
      <alignment textRotation="90"/>
    </xf>
    <xf numFmtId="0" fontId="17" fillId="0" borderId="104" xfId="1964" applyFont="1" applyBorder="1" applyAlignment="1">
      <alignment horizontal="center" textRotation="90" wrapText="1"/>
    </xf>
    <xf numFmtId="0" fontId="0" fillId="0" borderId="105" xfId="0" applyBorder="1"/>
    <xf numFmtId="186" fontId="22" fillId="10" borderId="105" xfId="0" applyNumberFormat="1" applyFont="1" applyFill="1" applyBorder="1"/>
    <xf numFmtId="188" fontId="0" fillId="0" borderId="105" xfId="5" applyNumberFormat="1" applyFont="1" applyFill="1" applyBorder="1"/>
    <xf numFmtId="0" fontId="24" fillId="0" borderId="105" xfId="0" applyFont="1" applyBorder="1" applyAlignment="1">
      <alignment vertical="center"/>
    </xf>
    <xf numFmtId="0" fontId="12" fillId="0" borderId="105" xfId="0" applyFont="1" applyBorder="1"/>
    <xf numFmtId="0" fontId="12" fillId="0" borderId="105" xfId="0" applyFont="1" applyBorder="1" applyAlignment="1">
      <alignment vertical="center"/>
    </xf>
    <xf numFmtId="186" fontId="1" fillId="0" borderId="105" xfId="5" applyNumberFormat="1" applyFont="1" applyFill="1" applyBorder="1"/>
    <xf numFmtId="0" fontId="0" fillId="0" borderId="104" xfId="0" applyBorder="1" applyAlignment="1">
      <alignment horizontal="center"/>
    </xf>
    <xf numFmtId="0" fontId="0" fillId="0" borderId="104" xfId="0" applyBorder="1"/>
    <xf numFmtId="43" fontId="0" fillId="0" borderId="104" xfId="5" applyFont="1" applyBorder="1"/>
    <xf numFmtId="169" fontId="0" fillId="0" borderId="104" xfId="26" applyNumberFormat="1" applyFont="1" applyBorder="1"/>
    <xf numFmtId="0" fontId="12" fillId="2" borderId="104" xfId="0" applyFont="1" applyFill="1" applyBorder="1" applyAlignment="1">
      <alignment horizontal="center" vertical="center"/>
    </xf>
    <xf numFmtId="0" fontId="12" fillId="9" borderId="104" xfId="0" applyFont="1" applyFill="1" applyBorder="1" applyAlignment="1">
      <alignment horizontal="center" vertical="center" textRotation="90" wrapText="1"/>
    </xf>
    <xf numFmtId="0" fontId="5" fillId="0" borderId="105" xfId="0" applyFont="1" applyBorder="1"/>
    <xf numFmtId="0" fontId="22" fillId="4" borderId="104" xfId="0" applyFont="1" applyFill="1" applyBorder="1" applyAlignment="1">
      <alignment horizontal="center" vertical="center" textRotation="90" wrapText="1"/>
    </xf>
    <xf numFmtId="0" fontId="22" fillId="0" borderId="28" xfId="0" applyFont="1" applyBorder="1" applyAlignment="1">
      <alignment horizontal="center" vertical="center" textRotation="90" wrapText="1"/>
    </xf>
    <xf numFmtId="188" fontId="0" fillId="0" borderId="105" xfId="0" applyNumberFormat="1" applyBorder="1"/>
    <xf numFmtId="188" fontId="0" fillId="0" borderId="0" xfId="0" applyNumberFormat="1"/>
    <xf numFmtId="182" fontId="0" fillId="0" borderId="104" xfId="0" applyNumberFormat="1" applyBorder="1"/>
    <xf numFmtId="186" fontId="0" fillId="0" borderId="0" xfId="0" applyNumberFormat="1"/>
    <xf numFmtId="43" fontId="6" fillId="0" borderId="0" xfId="0" applyNumberFormat="1" applyFont="1"/>
    <xf numFmtId="43" fontId="11" fillId="0" borderId="0" xfId="0" applyNumberFormat="1" applyFont="1"/>
    <xf numFmtId="0" fontId="40" fillId="0" borderId="0" xfId="0" applyFont="1" applyAlignment="1">
      <alignment horizontal="center"/>
    </xf>
    <xf numFmtId="0" fontId="22" fillId="183" borderId="20" xfId="0" applyFont="1" applyFill="1" applyBorder="1" applyAlignment="1">
      <alignment horizontal="center" vertical="center" textRotation="90"/>
    </xf>
    <xf numFmtId="0" fontId="22" fillId="184" borderId="20" xfId="0" applyFont="1" applyFill="1" applyBorder="1" applyAlignment="1">
      <alignment horizontal="center" vertical="center" textRotation="90"/>
    </xf>
    <xf numFmtId="188" fontId="0" fillId="0" borderId="16" xfId="5" applyNumberFormat="1" applyFont="1" applyFill="1" applyBorder="1"/>
    <xf numFmtId="0" fontId="7" fillId="183" borderId="104" xfId="0" applyFont="1" applyFill="1" applyBorder="1" applyAlignment="1">
      <alignment horizontal="center" vertical="center" wrapText="1"/>
    </xf>
    <xf numFmtId="0" fontId="12" fillId="184" borderId="96" xfId="0" applyFont="1" applyFill="1" applyBorder="1" applyAlignment="1">
      <alignment horizontal="center" vertical="center" textRotation="90" wrapText="1"/>
    </xf>
    <xf numFmtId="0" fontId="39" fillId="183" borderId="104" xfId="0" applyFont="1" applyFill="1" applyBorder="1" applyAlignment="1">
      <alignment horizontal="center" vertical="center" wrapText="1"/>
    </xf>
    <xf numFmtId="0" fontId="12" fillId="185" borderId="96" xfId="0" applyFont="1" applyFill="1" applyBorder="1" applyAlignment="1">
      <alignment horizontal="center" vertical="center" textRotation="90" wrapText="1"/>
    </xf>
    <xf numFmtId="0" fontId="22" fillId="185" borderId="26" xfId="0" applyFont="1" applyFill="1" applyBorder="1" applyAlignment="1">
      <alignment horizontal="center" vertical="center" textRotation="90"/>
    </xf>
    <xf numFmtId="0" fontId="261" fillId="3" borderId="0" xfId="0" applyFont="1" applyFill="1" applyAlignment="1">
      <alignment horizontal="left" vertical="center"/>
    </xf>
    <xf numFmtId="191" fontId="261" fillId="3" borderId="0" xfId="0" applyNumberFormat="1" applyFont="1" applyFill="1" applyAlignment="1">
      <alignment horizontal="left" vertical="center"/>
    </xf>
    <xf numFmtId="0" fontId="22" fillId="3" borderId="50" xfId="0" applyFont="1" applyFill="1" applyBorder="1" applyAlignment="1">
      <alignment horizontal="left"/>
    </xf>
    <xf numFmtId="0" fontId="22" fillId="3" borderId="51" xfId="0" applyFont="1" applyFill="1" applyBorder="1" applyAlignment="1">
      <alignment horizontal="left"/>
    </xf>
    <xf numFmtId="0" fontId="0" fillId="3" borderId="7" xfId="0" applyFill="1" applyBorder="1"/>
    <xf numFmtId="0" fontId="12" fillId="0" borderId="107" xfId="0" applyFont="1" applyBorder="1" applyAlignment="1">
      <alignment vertical="center"/>
    </xf>
    <xf numFmtId="0" fontId="262" fillId="0" borderId="0" xfId="52001"/>
    <xf numFmtId="0" fontId="16" fillId="0" borderId="0" xfId="0" applyFont="1" applyAlignment="1">
      <alignment vertical="center" wrapText="1"/>
    </xf>
    <xf numFmtId="279" fontId="22" fillId="0" borderId="9" xfId="5" applyNumberFormat="1" applyFont="1" applyFill="1" applyBorder="1"/>
    <xf numFmtId="279" fontId="22" fillId="0" borderId="16" xfId="5" applyNumberFormat="1" applyFont="1" applyFill="1" applyBorder="1"/>
    <xf numFmtId="182" fontId="0" fillId="0" borderId="7" xfId="0" applyNumberFormat="1" applyBorder="1"/>
    <xf numFmtId="186" fontId="0" fillId="0" borderId="16" xfId="0" applyNumberFormat="1" applyBorder="1"/>
    <xf numFmtId="186" fontId="22" fillId="0" borderId="16" xfId="0" applyNumberFormat="1" applyFont="1" applyBorder="1"/>
    <xf numFmtId="279" fontId="0" fillId="0" borderId="16" xfId="5" applyNumberFormat="1" applyFont="1" applyFill="1" applyBorder="1"/>
    <xf numFmtId="186" fontId="7" fillId="0" borderId="16" xfId="0" applyNumberFormat="1" applyFont="1" applyBorder="1"/>
    <xf numFmtId="188" fontId="0" fillId="0" borderId="9" xfId="5" applyNumberFormat="1" applyFont="1" applyFill="1" applyBorder="1"/>
    <xf numFmtId="279" fontId="0" fillId="0" borderId="16" xfId="0" applyNumberFormat="1" applyBorder="1"/>
    <xf numFmtId="186" fontId="1" fillId="0" borderId="0" xfId="0" applyNumberFormat="1" applyFont="1"/>
    <xf numFmtId="278" fontId="1" fillId="0" borderId="0" xfId="0" applyNumberFormat="1" applyFont="1"/>
    <xf numFmtId="0" fontId="257" fillId="0" borderId="0" xfId="0" applyFont="1" applyAlignment="1">
      <alignment horizontal="center" vertical="center" wrapText="1"/>
    </xf>
    <xf numFmtId="0" fontId="16" fillId="0" borderId="0" xfId="0" applyFont="1" applyAlignment="1">
      <alignment vertical="center" wrapText="1"/>
    </xf>
    <xf numFmtId="0" fontId="15" fillId="0" borderId="0" xfId="0" applyFont="1" applyAlignment="1">
      <alignment vertical="center" wrapText="1"/>
    </xf>
    <xf numFmtId="0" fontId="259" fillId="0" borderId="0" xfId="0" applyFont="1" applyAlignment="1">
      <alignment horizontal="center" vertical="top" readingOrder="2"/>
    </xf>
    <xf numFmtId="0" fontId="260" fillId="0" borderId="0" xfId="0" applyFont="1" applyAlignment="1">
      <alignment horizontal="center"/>
    </xf>
    <xf numFmtId="0" fontId="0" fillId="0" borderId="0" xfId="0" applyAlignment="1">
      <alignment vertical="center" wrapText="1"/>
    </xf>
    <xf numFmtId="0" fontId="7" fillId="0" borderId="0" xfId="0" applyFont="1" applyAlignment="1">
      <alignment vertical="center" wrapText="1"/>
    </xf>
    <xf numFmtId="0" fontId="24" fillId="0" borderId="0" xfId="0" applyFont="1" applyAlignment="1">
      <alignment horizontal="left" vertical="top" wrapText="1"/>
    </xf>
    <xf numFmtId="0" fontId="1" fillId="0" borderId="0" xfId="0" applyFont="1" applyAlignment="1">
      <alignment vertical="center" wrapText="1"/>
    </xf>
    <xf numFmtId="0" fontId="28"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horizontal="left" vertical="center" wrapText="1"/>
    </xf>
    <xf numFmtId="0" fontId="1" fillId="0" borderId="0" xfId="0" applyFont="1" applyAlignment="1">
      <alignment horizontal="left" wrapText="1"/>
    </xf>
    <xf numFmtId="0" fontId="0" fillId="0" borderId="0" xfId="0" applyAlignment="1">
      <alignment horizontal="left" wrapText="1"/>
    </xf>
    <xf numFmtId="0" fontId="38" fillId="0" borderId="0" xfId="0" applyFont="1" applyAlignment="1">
      <alignment horizontal="left" wrapText="1"/>
    </xf>
    <xf numFmtId="0" fontId="1" fillId="0" borderId="0" xfId="0" applyFont="1" applyAlignment="1">
      <alignment horizontal="left"/>
    </xf>
    <xf numFmtId="0" fontId="12" fillId="0" borderId="0" xfId="0" applyFont="1" applyAlignment="1">
      <alignment vertical="center" wrapText="1"/>
    </xf>
    <xf numFmtId="0" fontId="262" fillId="0" borderId="0" xfId="52001" applyFill="1"/>
    <xf numFmtId="0" fontId="262" fillId="0" borderId="0" xfId="52001" applyBorder="1" applyAlignment="1">
      <alignment horizontal="left" vertical="center"/>
    </xf>
    <xf numFmtId="0" fontId="262" fillId="0" borderId="0" xfId="52001" applyBorder="1" applyAlignment="1">
      <alignment horizontal="left" vertical="center" wrapText="1"/>
    </xf>
    <xf numFmtId="0" fontId="1" fillId="0" borderId="0" xfId="0" applyFont="1" applyAlignment="1">
      <alignment horizontal="left" vertical="center" wrapText="1"/>
    </xf>
    <xf numFmtId="0" fontId="5" fillId="0" borderId="48" xfId="0" applyFont="1" applyBorder="1" applyAlignment="1">
      <alignment horizontal="center"/>
    </xf>
    <xf numFmtId="0" fontId="0" fillId="0" borderId="49" xfId="0" applyBorder="1"/>
    <xf numFmtId="0" fontId="0" fillId="0" borderId="22" xfId="0" applyBorder="1"/>
    <xf numFmtId="0" fontId="5" fillId="0" borderId="49" xfId="0" applyFont="1" applyBorder="1" applyAlignment="1">
      <alignment horizontal="center"/>
    </xf>
    <xf numFmtId="0" fontId="5" fillId="0" borderId="22" xfId="0" applyFont="1" applyBorder="1" applyAlignment="1">
      <alignment horizontal="center"/>
    </xf>
    <xf numFmtId="0" fontId="5" fillId="0" borderId="108" xfId="0" applyFont="1" applyBorder="1" applyAlignment="1">
      <alignment horizontal="center"/>
    </xf>
    <xf numFmtId="0" fontId="22" fillId="0" borderId="105" xfId="0" applyFont="1" applyBorder="1"/>
    <xf numFmtId="0" fontId="22" fillId="0" borderId="107" xfId="0" applyFont="1" applyBorder="1"/>
    <xf numFmtId="0" fontId="5" fillId="0" borderId="105" xfId="0" applyFont="1" applyBorder="1" applyAlignment="1">
      <alignment horizontal="center"/>
    </xf>
    <xf numFmtId="0" fontId="22" fillId="0" borderId="107" xfId="0" applyFont="1" applyBorder="1" applyAlignment="1">
      <alignment horizontal="center"/>
    </xf>
    <xf numFmtId="0" fontId="5" fillId="0" borderId="10" xfId="0" applyFont="1" applyBorder="1" applyAlignment="1">
      <alignment horizontal="center" textRotation="90" wrapText="1"/>
    </xf>
    <xf numFmtId="0" fontId="22" fillId="0" borderId="96" xfId="0" applyFont="1" applyBorder="1" applyAlignment="1">
      <alignment horizontal="center"/>
    </xf>
    <xf numFmtId="0" fontId="5" fillId="0" borderId="0" xfId="0" applyFont="1" applyAlignment="1">
      <alignment horizontal="center"/>
    </xf>
    <xf numFmtId="0" fontId="5" fillId="0" borderId="107" xfId="0" applyFont="1" applyBorder="1" applyAlignment="1">
      <alignment horizontal="center"/>
    </xf>
    <xf numFmtId="0" fontId="5" fillId="0" borderId="17"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lignment horizontal="center"/>
    </xf>
    <xf numFmtId="0" fontId="30" fillId="0" borderId="108" xfId="0" applyFont="1" applyBorder="1" applyAlignment="1">
      <alignment horizontal="left" vertical="center"/>
    </xf>
    <xf numFmtId="0" fontId="30" fillId="0" borderId="105" xfId="0" applyFont="1" applyBorder="1" applyAlignment="1">
      <alignment horizontal="left" vertical="center"/>
    </xf>
    <xf numFmtId="0" fontId="22" fillId="0" borderId="109" xfId="0" applyFont="1" applyBorder="1" applyAlignment="1">
      <alignment horizontal="center"/>
    </xf>
    <xf numFmtId="0" fontId="22" fillId="0" borderId="110" xfId="0" applyFont="1" applyBorder="1" applyAlignment="1">
      <alignment horizontal="center"/>
    </xf>
    <xf numFmtId="0" fontId="22" fillId="0" borderId="108" xfId="0" applyFont="1" applyBorder="1" applyAlignment="1">
      <alignment horizontal="center"/>
    </xf>
    <xf numFmtId="0" fontId="22" fillId="0" borderId="105" xfId="0" applyFont="1" applyBorder="1" applyAlignment="1">
      <alignment horizontal="center"/>
    </xf>
    <xf numFmtId="0" fontId="22" fillId="0" borderId="17" xfId="0" applyFont="1" applyBorder="1" applyAlignment="1">
      <alignment horizontal="center" vertical="center" textRotation="90"/>
    </xf>
    <xf numFmtId="0" fontId="22" fillId="0" borderId="97" xfId="0" applyFont="1" applyBorder="1" applyAlignment="1">
      <alignment horizontal="center" vertical="center" textRotation="90"/>
    </xf>
    <xf numFmtId="0" fontId="7" fillId="0" borderId="108" xfId="0" applyFont="1" applyBorder="1" applyAlignment="1">
      <alignment horizontal="center"/>
    </xf>
    <xf numFmtId="0" fontId="7" fillId="0" borderId="105" xfId="0" applyFont="1" applyBorder="1" applyAlignment="1">
      <alignment horizontal="center"/>
    </xf>
    <xf numFmtId="0" fontId="12" fillId="0" borderId="97" xfId="0" applyFont="1" applyBorder="1" applyAlignment="1">
      <alignment horizontal="center"/>
    </xf>
    <xf numFmtId="0" fontId="12" fillId="0" borderId="8" xfId="0" applyFont="1" applyBorder="1" applyAlignment="1">
      <alignment horizontal="center"/>
    </xf>
    <xf numFmtId="0" fontId="1" fillId="0" borderId="8" xfId="0" applyFont="1" applyBorder="1"/>
    <xf numFmtId="0" fontId="12" fillId="0" borderId="104" xfId="0" applyFont="1" applyBorder="1" applyAlignment="1">
      <alignment horizontal="center"/>
    </xf>
    <xf numFmtId="0" fontId="1" fillId="0" borderId="104" xfId="0" applyFont="1" applyBorder="1"/>
    <xf numFmtId="0" fontId="22" fillId="0" borderId="24" xfId="0" applyFont="1" applyBorder="1" applyAlignment="1">
      <alignment horizontal="center"/>
    </xf>
    <xf numFmtId="0" fontId="0" fillId="0" borderId="18" xfId="0" applyBorder="1"/>
    <xf numFmtId="0" fontId="22" fillId="0" borderId="97" xfId="0" applyFont="1" applyBorder="1" applyAlignment="1">
      <alignment horizontal="center"/>
    </xf>
    <xf numFmtId="0" fontId="22" fillId="0" borderId="8" xfId="0" applyFont="1" applyBorder="1" applyAlignment="1">
      <alignment horizontal="center"/>
    </xf>
    <xf numFmtId="0" fontId="22" fillId="0" borderId="15" xfId="0" applyFont="1" applyBorder="1" applyAlignment="1">
      <alignment horizontal="center"/>
    </xf>
    <xf numFmtId="0" fontId="22" fillId="0" borderId="18" xfId="0" applyFont="1" applyBorder="1" applyAlignment="1">
      <alignment horizontal="center"/>
    </xf>
    <xf numFmtId="0" fontId="0" fillId="0" borderId="27" xfId="0" applyBorder="1"/>
    <xf numFmtId="0" fontId="27" fillId="0" borderId="0" xfId="0" applyFont="1" applyAlignment="1">
      <alignment horizontal="center" wrapText="1" readingOrder="1"/>
    </xf>
    <xf numFmtId="0" fontId="0" fillId="0" borderId="0" xfId="0" applyAlignment="1">
      <alignment horizontal="center"/>
    </xf>
    <xf numFmtId="0" fontId="28" fillId="0" borderId="0" xfId="0" applyFont="1" applyAlignment="1">
      <alignment horizontal="center"/>
    </xf>
    <xf numFmtId="0" fontId="27" fillId="0" borderId="0" xfId="0" applyFont="1" applyAlignment="1">
      <alignment horizontal="left" wrapText="1" readingOrder="1"/>
    </xf>
    <xf numFmtId="0" fontId="12" fillId="0" borderId="17" xfId="0" applyFont="1" applyBorder="1" applyAlignment="1">
      <alignment horizontal="center" vertical="center" textRotation="90"/>
    </xf>
    <xf numFmtId="0" fontId="12" fillId="0" borderId="97" xfId="0" applyFont="1" applyBorder="1" applyAlignment="1">
      <alignment horizontal="center" vertical="center" textRotation="90"/>
    </xf>
    <xf numFmtId="0" fontId="12" fillId="0" borderId="13" xfId="0" applyFont="1" applyBorder="1" applyAlignment="1">
      <alignment horizontal="center" vertical="center" textRotation="90"/>
    </xf>
    <xf numFmtId="0" fontId="12" fillId="0" borderId="15" xfId="0" applyFont="1" applyBorder="1" applyAlignment="1">
      <alignment horizontal="center" vertical="center" textRotation="90"/>
    </xf>
    <xf numFmtId="0" fontId="12" fillId="0" borderId="108" xfId="0" applyFont="1" applyBorder="1" applyAlignment="1">
      <alignment horizontal="center"/>
    </xf>
    <xf numFmtId="0" fontId="12" fillId="0" borderId="105" xfId="0" applyFont="1" applyBorder="1" applyAlignment="1">
      <alignment horizontal="center"/>
    </xf>
    <xf numFmtId="0" fontId="0" fillId="0" borderId="105" xfId="0" applyBorder="1"/>
    <xf numFmtId="0" fontId="22" fillId="0" borderId="104" xfId="0" applyFont="1" applyBorder="1" applyAlignment="1">
      <alignment horizontal="center"/>
    </xf>
    <xf numFmtId="0" fontId="0" fillId="0" borderId="104" xfId="0" applyBorder="1"/>
    <xf numFmtId="0" fontId="22" fillId="0" borderId="13" xfId="0" applyFont="1" applyBorder="1" applyAlignment="1">
      <alignment horizontal="center" vertical="center" textRotation="90"/>
    </xf>
    <xf numFmtId="0" fontId="22" fillId="0" borderId="15" xfId="0" applyFont="1" applyBorder="1" applyAlignment="1">
      <alignment horizontal="center" vertical="center" textRotation="90"/>
    </xf>
    <xf numFmtId="0" fontId="5" fillId="0" borderId="1" xfId="0" applyFont="1" applyBorder="1" applyAlignment="1">
      <alignment horizontal="center"/>
    </xf>
    <xf numFmtId="0" fontId="0" fillId="0" borderId="3" xfId="0" applyBorder="1"/>
    <xf numFmtId="0" fontId="0" fillId="0" borderId="2" xfId="0" applyBorder="1"/>
  </cellXfs>
  <cellStyles count="52002">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xfId="52001" builtinId="8"/>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colors>
    <mruColors>
      <color rgb="FF69D5F3"/>
      <color rgb="FF84E8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5.xml"/><Relationship Id="rId39" Type="http://schemas.openxmlformats.org/officeDocument/2006/relationships/worksheet" Target="worksheets/sheet34.xml"/><Relationship Id="rId21" Type="http://schemas.openxmlformats.org/officeDocument/2006/relationships/worksheet" Target="worksheets/sheet21.xml"/><Relationship Id="rId34" Type="http://schemas.openxmlformats.org/officeDocument/2006/relationships/worksheet" Target="worksheets/sheet29.xml"/><Relationship Id="rId42" Type="http://schemas.openxmlformats.org/officeDocument/2006/relationships/worksheet" Target="worksheets/sheet37.xml"/><Relationship Id="rId47" Type="http://schemas.openxmlformats.org/officeDocument/2006/relationships/worksheet" Target="worksheets/sheet42.xml"/><Relationship Id="rId50" Type="http://schemas.openxmlformats.org/officeDocument/2006/relationships/worksheet" Target="worksheets/sheet45.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4.xml"/><Relationship Id="rId11" Type="http://schemas.openxmlformats.org/officeDocument/2006/relationships/worksheet" Target="worksheets/sheet11.xml"/><Relationship Id="rId24" Type="http://schemas.openxmlformats.org/officeDocument/2006/relationships/chartsheet" Target="chartsheets/sheet3.xml"/><Relationship Id="rId32" Type="http://schemas.openxmlformats.org/officeDocument/2006/relationships/worksheet" Target="worksheets/sheet27.xml"/><Relationship Id="rId37" Type="http://schemas.openxmlformats.org/officeDocument/2006/relationships/worksheet" Target="worksheets/sheet32.xml"/><Relationship Id="rId40" Type="http://schemas.openxmlformats.org/officeDocument/2006/relationships/worksheet" Target="worksheets/sheet35.xml"/><Relationship Id="rId45" Type="http://schemas.openxmlformats.org/officeDocument/2006/relationships/worksheet" Target="worksheets/sheet40.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26.xml"/><Relationship Id="rId44" Type="http://schemas.openxmlformats.org/officeDocument/2006/relationships/worksheet" Target="worksheets/sheet39.xml"/><Relationship Id="rId52" Type="http://schemas.openxmlformats.org/officeDocument/2006/relationships/worksheet" Target="worksheets/sheet4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1.xml"/><Relationship Id="rId27" Type="http://schemas.openxmlformats.org/officeDocument/2006/relationships/worksheet" Target="worksheets/sheet22.xml"/><Relationship Id="rId30" Type="http://schemas.openxmlformats.org/officeDocument/2006/relationships/worksheet" Target="worksheets/sheet25.xml"/><Relationship Id="rId35" Type="http://schemas.openxmlformats.org/officeDocument/2006/relationships/worksheet" Target="worksheets/sheet30.xml"/><Relationship Id="rId43" Type="http://schemas.openxmlformats.org/officeDocument/2006/relationships/worksheet" Target="worksheets/sheet38.xml"/><Relationship Id="rId48" Type="http://schemas.openxmlformats.org/officeDocument/2006/relationships/worksheet" Target="worksheets/sheet4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4.xml"/><Relationship Id="rId33" Type="http://schemas.openxmlformats.org/officeDocument/2006/relationships/worksheet" Target="worksheets/sheet28.xml"/><Relationship Id="rId38" Type="http://schemas.openxmlformats.org/officeDocument/2006/relationships/worksheet" Target="worksheets/sheet33.xml"/><Relationship Id="rId46" Type="http://schemas.openxmlformats.org/officeDocument/2006/relationships/worksheet" Target="worksheets/sheet41.xml"/><Relationship Id="rId20" Type="http://schemas.openxmlformats.org/officeDocument/2006/relationships/worksheet" Target="worksheets/sheet20.xml"/><Relationship Id="rId41" Type="http://schemas.openxmlformats.org/officeDocument/2006/relationships/worksheet" Target="worksheets/sheet36.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chartsheet" Target="chartsheets/sheet2.xml"/><Relationship Id="rId28" Type="http://schemas.openxmlformats.org/officeDocument/2006/relationships/worksheet" Target="worksheets/sheet23.xml"/><Relationship Id="rId36" Type="http://schemas.openxmlformats.org/officeDocument/2006/relationships/worksheet" Target="worksheets/sheet31.xml"/><Relationship Id="rId49" Type="http://schemas.openxmlformats.org/officeDocument/2006/relationships/worksheet" Target="worksheets/sheet4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GDP at basic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'A1 current gdp_all'!$H$3</c:f>
              <c:strCache>
                <c:ptCount val="1"/>
                <c:pt idx="0">
                  <c:v>Agriculture</c:v>
                </c:pt>
              </c:strCache>
            </c:strRef>
          </c:tx>
          <c:spPr>
            <a:solidFill>
              <a:schemeClr val="accent1"/>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gdp_all'!$H$28:$H$39</c:f>
              <c:numCache>
                <c:formatCode>_(* #,##0.0_);_(* \(#,##0.0\);_(* "-"??_);_(@_)</c:formatCode>
                <c:ptCount val="12"/>
                <c:pt idx="0">
                  <c:v>15.112801540811564</c:v>
                </c:pt>
                <c:pt idx="1">
                  <c:v>29.237670636268419</c:v>
                </c:pt>
                <c:pt idx="2">
                  <c:v>27.020701423713206</c:v>
                </c:pt>
                <c:pt idx="3">
                  <c:v>24.997487181166704</c:v>
                </c:pt>
                <c:pt idx="4">
                  <c:v>15.00021262452846</c:v>
                </c:pt>
                <c:pt idx="5">
                  <c:v>29.014012481557149</c:v>
                </c:pt>
                <c:pt idx="6">
                  <c:v>23.737682093235772</c:v>
                </c:pt>
                <c:pt idx="7">
                  <c:v>22.803436366367237</c:v>
                </c:pt>
                <c:pt idx="8">
                  <c:v>15.377060235372591</c:v>
                </c:pt>
                <c:pt idx="9">
                  <c:v>26.091839427235513</c:v>
                </c:pt>
                <c:pt idx="10">
                  <c:v>21.965076963233326</c:v>
                </c:pt>
                <c:pt idx="11">
                  <c:v>22.374514351063052</c:v>
                </c:pt>
              </c:numCache>
            </c:numRef>
          </c:val>
          <c:extLst>
            <c:ext xmlns:c16="http://schemas.microsoft.com/office/drawing/2014/chart" uri="{C3380CC4-5D6E-409C-BE32-E72D297353CC}">
              <c16:uniqueId val="{00000000-B25E-46DA-A4FD-C67301EE16C2}"/>
            </c:ext>
          </c:extLst>
        </c:ser>
        <c:ser>
          <c:idx val="1"/>
          <c:order val="1"/>
          <c:tx>
            <c:strRef>
              <c:f>'A1 current gdp_all'!$I$3</c:f>
              <c:strCache>
                <c:ptCount val="1"/>
                <c:pt idx="0">
                  <c:v>Industry</c:v>
                </c:pt>
              </c:strCache>
            </c:strRef>
          </c:tx>
          <c:spPr>
            <a:solidFill>
              <a:schemeClr val="accent2"/>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gdp_all'!$I$28:$I$39</c:f>
              <c:numCache>
                <c:formatCode>_(* #,##0.0_);_(* \(#,##0.0\);_(* "-"??_);_(@_)</c:formatCode>
                <c:ptCount val="12"/>
                <c:pt idx="0">
                  <c:v>25.691009098042027</c:v>
                </c:pt>
                <c:pt idx="1">
                  <c:v>23.933412947323191</c:v>
                </c:pt>
                <c:pt idx="2">
                  <c:v>19.578645770886308</c:v>
                </c:pt>
                <c:pt idx="3">
                  <c:v>20.775525016886441</c:v>
                </c:pt>
                <c:pt idx="4">
                  <c:v>26.187581558757262</c:v>
                </c:pt>
                <c:pt idx="5">
                  <c:v>24.388222287968809</c:v>
                </c:pt>
                <c:pt idx="6">
                  <c:v>25.386302362592932</c:v>
                </c:pt>
                <c:pt idx="7">
                  <c:v>24.941536971994136</c:v>
                </c:pt>
                <c:pt idx="8">
                  <c:v>31.848249943887879</c:v>
                </c:pt>
                <c:pt idx="9">
                  <c:v>26.716246613030926</c:v>
                </c:pt>
                <c:pt idx="10">
                  <c:v>27.708220022120578</c:v>
                </c:pt>
                <c:pt idx="11">
                  <c:v>24.772150177824585</c:v>
                </c:pt>
              </c:numCache>
            </c:numRef>
          </c:val>
          <c:extLst>
            <c:ext xmlns:c16="http://schemas.microsoft.com/office/drawing/2014/chart" uri="{C3380CC4-5D6E-409C-BE32-E72D297353CC}">
              <c16:uniqueId val="{00000001-B25E-46DA-A4FD-C67301EE16C2}"/>
            </c:ext>
          </c:extLst>
        </c:ser>
        <c:ser>
          <c:idx val="2"/>
          <c:order val="2"/>
          <c:tx>
            <c:strRef>
              <c:f>'A1 current gdp_all'!$J$3</c:f>
              <c:strCache>
                <c:ptCount val="1"/>
                <c:pt idx="0">
                  <c:v>Services</c:v>
                </c:pt>
              </c:strCache>
            </c:strRef>
          </c:tx>
          <c:spPr>
            <a:solidFill>
              <a:schemeClr val="accent3"/>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gdp_all'!$J$28:$J$39</c:f>
              <c:numCache>
                <c:formatCode>_(* #,##0.0_);_(* \(#,##0.0\);_(* "-"??_);_(@_)</c:formatCode>
                <c:ptCount val="12"/>
                <c:pt idx="0">
                  <c:v>59.196189361146409</c:v>
                </c:pt>
                <c:pt idx="1">
                  <c:v>46.828916416408362</c:v>
                </c:pt>
                <c:pt idx="2">
                  <c:v>53.400652805400469</c:v>
                </c:pt>
                <c:pt idx="3">
                  <c:v>54.226987801946855</c:v>
                </c:pt>
                <c:pt idx="4">
                  <c:v>58.812205816714282</c:v>
                </c:pt>
                <c:pt idx="5">
                  <c:v>46.597765230474067</c:v>
                </c:pt>
                <c:pt idx="6">
                  <c:v>50.876015544171295</c:v>
                </c:pt>
                <c:pt idx="7">
                  <c:v>52.255026661638638</c:v>
                </c:pt>
                <c:pt idx="8">
                  <c:v>52.774689820739532</c:v>
                </c:pt>
                <c:pt idx="9">
                  <c:v>47.191913959733576</c:v>
                </c:pt>
                <c:pt idx="10">
                  <c:v>50.3267030146461</c:v>
                </c:pt>
                <c:pt idx="11">
                  <c:v>52.853335471112359</c:v>
                </c:pt>
              </c:numCache>
            </c:numRef>
          </c:val>
          <c:extLst>
            <c:ext xmlns:c16="http://schemas.microsoft.com/office/drawing/2014/chart" uri="{C3380CC4-5D6E-409C-BE32-E72D297353CC}">
              <c16:uniqueId val="{00000002-B25E-46DA-A4FD-C67301EE16C2}"/>
            </c:ext>
          </c:extLst>
        </c:ser>
        <c:dLbls>
          <c:showLegendKey val="0"/>
          <c:showVal val="0"/>
          <c:showCatName val="0"/>
          <c:showSerName val="0"/>
          <c:showPercent val="0"/>
          <c:showBubbleSize val="0"/>
        </c:dLbls>
        <c:gapWidth val="219"/>
        <c:overlap val="-27"/>
        <c:axId val="1365164800"/>
        <c:axId val="1365168640"/>
      </c:barChart>
      <c:catAx>
        <c:axId val="136516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65168640"/>
        <c:crosses val="autoZero"/>
        <c:auto val="1"/>
        <c:lblAlgn val="ctr"/>
        <c:lblOffset val="100"/>
        <c:noMultiLvlLbl val="0"/>
      </c:catAx>
      <c:valAx>
        <c:axId val="13651686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651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gdp_all'!$A$40</c:f>
              <c:strCache>
                <c:ptCount val="1"/>
                <c:pt idx="0">
                  <c:v>2025 Q1**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CD-4770-B3DC-822A62BC583B}"/>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CD-4770-B3DC-822A62BC583B}"/>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D-4770-B3DC-822A62BC583B}"/>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gdp_all'!$H$40:$J$40</c:f>
              <c:numCache>
                <c:formatCode>_(* #,##0.0_);_(* \(#,##0.0\);_(* "-"??_);_(@_)</c:formatCode>
                <c:ptCount val="3"/>
                <c:pt idx="0">
                  <c:v>14.894505877683633</c:v>
                </c:pt>
                <c:pt idx="1">
                  <c:v>33.57618632978977</c:v>
                </c:pt>
                <c:pt idx="2">
                  <c:v>51.529307792526602</c:v>
                </c:pt>
              </c:numCache>
            </c:numRef>
          </c:val>
          <c:extLst>
            <c:ext xmlns:c16="http://schemas.microsoft.com/office/drawing/2014/chart" uri="{C3380CC4-5D6E-409C-BE32-E72D297353CC}">
              <c16:uniqueId val="{00000006-F7CD-4770-B3DC-822A62BC583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gdp_all'!$A$41</c:f>
              <c:strCache>
                <c:ptCount val="1"/>
                <c:pt idx="0">
                  <c:v>2025 Q2**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55-4507-BA12-ECFA9C8A688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C55-4507-BA12-ECFA9C8A6881}"/>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9C55-4507-BA12-ECFA9C8A6881}"/>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gdp_all'!$H$41:$J$41</c:f>
              <c:numCache>
                <c:formatCode>_(* #,##0.0_);_(* \(#,##0.0\);_(* "-"??_);_(@_)</c:formatCode>
                <c:ptCount val="3"/>
                <c:pt idx="0">
                  <c:v>24.063451552633406</c:v>
                </c:pt>
                <c:pt idx="1">
                  <c:v>29.65879554881441</c:v>
                </c:pt>
                <c:pt idx="2">
                  <c:v>46.277752898552173</c:v>
                </c:pt>
              </c:numCache>
            </c:numRef>
          </c:val>
          <c:extLst>
            <c:ext xmlns:c16="http://schemas.microsoft.com/office/drawing/2014/chart" uri="{C3380CC4-5D6E-409C-BE32-E72D297353CC}">
              <c16:uniqueId val="{00000006-9C55-4507-BA12-ECFA9C8A68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gdp_all'!$B$36</c:f>
              <c:strCache>
                <c:ptCount val="1"/>
                <c:pt idx="0">
                  <c:v>2024 Q1**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gdp_all'!$I$36:$N$36</c15:sqref>
                  </c15:fullRef>
                </c:ext>
              </c:extLst>
              <c:f>('A5 constant gdp_all'!$I$36:$K$36,'A5 constant gdp_all'!$M$36:$N$36)</c:f>
              <c:numCache>
                <c:formatCode>0.0_);\(0.0\)</c:formatCode>
                <c:ptCount val="5"/>
                <c:pt idx="0">
                  <c:v>7.5026717924904887</c:v>
                </c:pt>
                <c:pt idx="1">
                  <c:v>0.31007671477156862</c:v>
                </c:pt>
                <c:pt idx="2">
                  <c:v>-9.2769003523850984</c:v>
                </c:pt>
                <c:pt idx="3">
                  <c:v>16.006650470725802</c:v>
                </c:pt>
                <c:pt idx="4">
                  <c:v>-2.0595408455037756</c:v>
                </c:pt>
              </c:numCache>
            </c:numRef>
          </c:val>
          <c:extLst>
            <c:ext xmlns:c16="http://schemas.microsoft.com/office/drawing/2014/chart" uri="{C3380CC4-5D6E-409C-BE32-E72D297353CC}">
              <c16:uniqueId val="{00000000-CD57-4730-AE45-3AC02B392E14}"/>
            </c:ext>
          </c:extLst>
        </c:ser>
        <c:ser>
          <c:idx val="1"/>
          <c:order val="1"/>
          <c:tx>
            <c:strRef>
              <c:f>'A5 constant gdp_all'!$B$40</c:f>
              <c:strCache>
                <c:ptCount val="1"/>
                <c:pt idx="0">
                  <c:v>2025 Q1**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gdp_all'!$I$40:$N$40</c15:sqref>
                  </c15:fullRef>
                </c:ext>
              </c:extLst>
              <c:f>('A5 constant gdp_all'!$I$40:$K$40,'A5 constant gdp_all'!$M$40:$N$40)</c:f>
              <c:numCache>
                <c:formatCode>0.0_);\(0.0\)</c:formatCode>
                <c:ptCount val="5"/>
                <c:pt idx="0">
                  <c:v>7.3975908816628504</c:v>
                </c:pt>
                <c:pt idx="1">
                  <c:v>-5.8457735409631795</c:v>
                </c:pt>
                <c:pt idx="2">
                  <c:v>-2.4901989090039933E-2</c:v>
                </c:pt>
                <c:pt idx="3">
                  <c:v>-15.519289037420521</c:v>
                </c:pt>
                <c:pt idx="4">
                  <c:v>-1.5454596467924944</c:v>
                </c:pt>
              </c:numCache>
            </c:numRef>
          </c:val>
          <c:extLst>
            <c:ext xmlns:c16="http://schemas.microsoft.com/office/drawing/2014/chart" uri="{C3380CC4-5D6E-409C-BE32-E72D297353CC}">
              <c16:uniqueId val="{00000001-CD57-4730-AE45-3AC02B392E14}"/>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Real GDP growth rate (year-on-year %)</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gdp_all'!$B$37</c:f>
              <c:strCache>
                <c:ptCount val="1"/>
                <c:pt idx="0">
                  <c:v>2024 Q2**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gdp_all'!$I$37:$N$37</c15:sqref>
                  </c15:fullRef>
                </c:ext>
              </c:extLst>
              <c:f>('A5 constant gdp_all'!$I$37:$K$37,'A5 constant gdp_all'!$M$37:$N$37)</c:f>
              <c:numCache>
                <c:formatCode>0.0_);\(0.0\)</c:formatCode>
                <c:ptCount val="5"/>
                <c:pt idx="0">
                  <c:v>-2.1487877427843927</c:v>
                </c:pt>
                <c:pt idx="1">
                  <c:v>12.954551391724195</c:v>
                </c:pt>
                <c:pt idx="2">
                  <c:v>3.3431150679362247</c:v>
                </c:pt>
                <c:pt idx="3">
                  <c:v>24.174660734261039</c:v>
                </c:pt>
                <c:pt idx="4">
                  <c:v>4.7220127428632566</c:v>
                </c:pt>
              </c:numCache>
            </c:numRef>
          </c:val>
          <c:extLst>
            <c:ext xmlns:c16="http://schemas.microsoft.com/office/drawing/2014/chart" uri="{C3380CC4-5D6E-409C-BE32-E72D297353CC}">
              <c16:uniqueId val="{00000000-4D95-488D-B847-A42359CABF77}"/>
            </c:ext>
          </c:extLst>
        </c:ser>
        <c:ser>
          <c:idx val="1"/>
          <c:order val="1"/>
          <c:tx>
            <c:strRef>
              <c:f>'A5 constant gdp_all'!$B$41</c:f>
              <c:strCache>
                <c:ptCount val="1"/>
                <c:pt idx="0">
                  <c:v>2025 Q2**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gdp_all'!$I$41:$N$41</c15:sqref>
                  </c15:fullRef>
                </c:ext>
              </c:extLst>
              <c:f>('A5 constant gdp_all'!$I$41:$K$41,'A5 constant gdp_all'!$M$41:$N$41)</c:f>
              <c:numCache>
                <c:formatCode>0.0_);\(0.0\)</c:formatCode>
                <c:ptCount val="5"/>
                <c:pt idx="0">
                  <c:v>13.801180462305226</c:v>
                </c:pt>
                <c:pt idx="1">
                  <c:v>14.324219010822389</c:v>
                </c:pt>
                <c:pt idx="2">
                  <c:v>3.0153903942774321</c:v>
                </c:pt>
                <c:pt idx="3">
                  <c:v>-2.2752690668764899</c:v>
                </c:pt>
                <c:pt idx="4">
                  <c:v>8.2240368785191862</c:v>
                </c:pt>
              </c:numCache>
            </c:numRef>
          </c:val>
          <c:extLst>
            <c:ext xmlns:c16="http://schemas.microsoft.com/office/drawing/2014/chart" uri="{C3380CC4-5D6E-409C-BE32-E72D297353CC}">
              <c16:uniqueId val="{00000001-4D95-488D-B847-A42359CABF77}"/>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Real GDP growth rate (year-on-year %)</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2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3CA8218-F8A8-4F27-93C9-9BA99B04FBE1}">
  <sheetPr/>
  <sheetViews>
    <sheetView zoomScale="6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C400075-65D7-454B-8B77-A5F5DD108A2E}">
  <sheetPr/>
  <sheetViews>
    <sheetView zoomScale="6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DEB3EE7-0769-4674-B5F9-4A56DE4E2885}">
  <sheetPr/>
  <sheetViews>
    <sheetView zoomScale="6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99770E-29C6-473F-B606-E9C0AE400A49}">
  <sheetPr/>
  <sheetViews>
    <sheetView zoomScale="6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904E128-1689-4940-8C15-2E8433300817}">
  <sheetPr/>
  <sheetViews>
    <sheetView zoomScale="6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261505</xdr:rowOff>
    </xdr:from>
    <xdr:to>
      <xdr:col>8</xdr:col>
      <xdr:colOff>1587</xdr:colOff>
      <xdr:row>7</xdr:row>
      <xdr:rowOff>206375</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06507" y="2034887"/>
          <a:ext cx="6933189"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Quarterly Gross Domestic Product</a:t>
          </a:r>
          <a:r>
            <a:rPr lang="en-US" sz="2400" b="1" i="0" baseline="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2016Q1-2025Q2   </a:t>
          </a:r>
          <a:endParaRPr lang="en-US" sz="2400"/>
        </a:p>
      </xdr:txBody>
    </xdr:sp>
    <xdr:clientData/>
  </xdr:twoCellAnchor>
  <xdr:twoCellAnchor editAs="oneCell">
    <xdr:from>
      <xdr:col>0</xdr:col>
      <xdr:colOff>0</xdr:colOff>
      <xdr:row>0</xdr:row>
      <xdr:rowOff>50801</xdr:rowOff>
    </xdr:from>
    <xdr:to>
      <xdr:col>1</xdr:col>
      <xdr:colOff>419100</xdr:colOff>
      <xdr:row>1</xdr:row>
      <xdr:rowOff>342901</xdr:rowOff>
    </xdr:to>
    <xdr:pic>
      <xdr:nvPicPr>
        <xdr:cNvPr id="3" name="Picture 2">
          <a:extLst>
            <a:ext uri="{FF2B5EF4-FFF2-40B4-BE49-F238E27FC236}">
              <a16:creationId xmlns:a16="http://schemas.microsoft.com/office/drawing/2014/main" id="{88A91445-7C9E-2538-22AB-F432DC660F2F}"/>
            </a:ext>
          </a:extLst>
        </xdr:cNvPr>
        <xdr:cNvPicPr>
          <a:picLocks noChangeAspect="1"/>
        </xdr:cNvPicPr>
      </xdr:nvPicPr>
      <xdr:blipFill>
        <a:blip xmlns:r="http://schemas.openxmlformats.org/officeDocument/2006/relationships" r:embed="rId1" cstate="print"/>
        <a:srcRect/>
        <a:stretch>
          <a:fillRect/>
        </a:stretch>
      </xdr:blipFill>
      <xdr:spPr bwMode="auto">
        <a:xfrm>
          <a:off x="0" y="50801"/>
          <a:ext cx="520700" cy="53340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50941" cy="6275294"/>
    <xdr:graphicFrame macro="">
      <xdr:nvGraphicFramePr>
        <xdr:cNvPr id="2" name="Chart 1">
          <a:extLst>
            <a:ext uri="{FF2B5EF4-FFF2-40B4-BE49-F238E27FC236}">
              <a16:creationId xmlns:a16="http://schemas.microsoft.com/office/drawing/2014/main" id="{935F629D-D6B4-82E4-D6C7-D6924F0506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50941" cy="6275294"/>
    <xdr:graphicFrame macro="">
      <xdr:nvGraphicFramePr>
        <xdr:cNvPr id="2" name="Chart 1">
          <a:extLst>
            <a:ext uri="{FF2B5EF4-FFF2-40B4-BE49-F238E27FC236}">
              <a16:creationId xmlns:a16="http://schemas.microsoft.com/office/drawing/2014/main" id="{B24A6159-5A6B-8527-A10C-5637339459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0941" cy="6275294"/>
    <xdr:graphicFrame macro="">
      <xdr:nvGraphicFramePr>
        <xdr:cNvPr id="2" name="Chart 1">
          <a:extLst>
            <a:ext uri="{FF2B5EF4-FFF2-40B4-BE49-F238E27FC236}">
              <a16:creationId xmlns:a16="http://schemas.microsoft.com/office/drawing/2014/main" id="{8681F2B9-353F-407C-BD84-199D94E4E0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0941" cy="6275294"/>
    <xdr:graphicFrame macro="">
      <xdr:nvGraphicFramePr>
        <xdr:cNvPr id="2" name="Chart 1">
          <a:extLst>
            <a:ext uri="{FF2B5EF4-FFF2-40B4-BE49-F238E27FC236}">
              <a16:creationId xmlns:a16="http://schemas.microsoft.com/office/drawing/2014/main" id="{E1D91B2E-D8D6-BC95-317D-57E4CA4C99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50941" cy="6275294"/>
    <xdr:graphicFrame macro="">
      <xdr:nvGraphicFramePr>
        <xdr:cNvPr id="2" name="Chart 1">
          <a:extLst>
            <a:ext uri="{FF2B5EF4-FFF2-40B4-BE49-F238E27FC236}">
              <a16:creationId xmlns:a16="http://schemas.microsoft.com/office/drawing/2014/main" id="{DBC3D763-F14A-EECE-CFE3-6CF4826354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xdr:from>
      <xdr:col>22</xdr:col>
      <xdr:colOff>142875</xdr:colOff>
      <xdr:row>1</xdr:row>
      <xdr:rowOff>95250</xdr:rowOff>
    </xdr:from>
    <xdr:to>
      <xdr:col>37</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isgis.gov.l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9"/>
  <sheetViews>
    <sheetView view="pageBreakPreview" zoomScale="110" zoomScaleNormal="120" zoomScaleSheetLayoutView="110" workbookViewId="0">
      <selection activeCell="C10" sqref="C10:G10"/>
    </sheetView>
  </sheetViews>
  <sheetFormatPr defaultColWidth="9.21875" defaultRowHeight="14.4"/>
  <cols>
    <col min="1" max="1" width="1.44140625" customWidth="1"/>
    <col min="2" max="2" width="19.21875" customWidth="1"/>
    <col min="3" max="4" width="12.21875" customWidth="1"/>
    <col min="5" max="5" width="19.44140625" customWidth="1"/>
    <col min="6" max="6" width="11.44140625" customWidth="1"/>
    <col min="7" max="7" width="10.21875" customWidth="1"/>
    <col min="8" max="8" width="16.44140625" customWidth="1"/>
    <col min="9" max="9" width="1.21875" customWidth="1"/>
    <col min="14" max="14" width="20.44140625" customWidth="1"/>
  </cols>
  <sheetData>
    <row r="1" spans="2:8" ht="18.75" customHeight="1"/>
    <row r="2" spans="2:8" ht="30" customHeight="1">
      <c r="B2" s="455" t="s">
        <v>372</v>
      </c>
      <c r="C2" s="455"/>
      <c r="D2" s="455"/>
      <c r="E2" s="455"/>
      <c r="F2" s="455"/>
      <c r="G2" s="455"/>
      <c r="H2" s="455"/>
    </row>
    <row r="3" spans="2:8" ht="30" customHeight="1">
      <c r="E3" s="423"/>
    </row>
    <row r="4" spans="2:8" ht="18.75" customHeight="1"/>
    <row r="5" spans="2:8" ht="6.75" customHeight="1"/>
    <row r="6" spans="2:8" ht="36" customHeight="1">
      <c r="B6" s="454" t="s">
        <v>0</v>
      </c>
      <c r="C6" s="454"/>
      <c r="D6" s="454"/>
      <c r="E6" s="454"/>
      <c r="F6" s="454"/>
      <c r="G6" s="454"/>
      <c r="H6" s="454"/>
    </row>
    <row r="7" spans="2:8" ht="61.5" customHeight="1"/>
    <row r="8" spans="2:8" ht="18" customHeight="1"/>
    <row r="9" spans="2:8" ht="30" customHeight="1">
      <c r="B9" s="301"/>
      <c r="C9" s="452"/>
      <c r="D9" s="456"/>
      <c r="E9" s="456"/>
      <c r="F9" s="456"/>
      <c r="G9" s="456"/>
    </row>
    <row r="10" spans="2:8" ht="30" customHeight="1">
      <c r="B10" s="301"/>
      <c r="C10" s="451" t="s">
        <v>400</v>
      </c>
      <c r="D10" s="451"/>
      <c r="E10" s="451"/>
      <c r="F10" s="451"/>
      <c r="G10" s="451"/>
    </row>
    <row r="11" spans="2:8" ht="16.5" customHeight="1">
      <c r="B11" s="301"/>
      <c r="C11" s="452"/>
      <c r="D11" s="452"/>
      <c r="E11" s="452"/>
      <c r="F11" s="452"/>
      <c r="G11" s="452"/>
    </row>
    <row r="12" spans="2:8" ht="16.5" customHeight="1">
      <c r="B12" s="301"/>
      <c r="C12" s="452"/>
      <c r="D12" s="452"/>
      <c r="E12" s="452"/>
      <c r="F12" s="452"/>
      <c r="G12" s="452"/>
    </row>
    <row r="13" spans="2:8" ht="16.5" customHeight="1">
      <c r="B13" s="301"/>
      <c r="C13" s="452"/>
      <c r="D13" s="452"/>
      <c r="E13" s="452"/>
      <c r="F13" s="452"/>
      <c r="G13" s="452"/>
    </row>
    <row r="14" spans="2:8" ht="30" customHeight="1">
      <c r="B14" s="301"/>
      <c r="C14" s="453"/>
      <c r="D14" s="453"/>
      <c r="E14" s="453"/>
      <c r="F14" s="453"/>
      <c r="G14" s="453"/>
    </row>
    <row r="15" spans="2:8" ht="16.5" customHeight="1">
      <c r="B15" s="301"/>
      <c r="C15" s="452"/>
      <c r="D15" s="452"/>
      <c r="E15" s="452"/>
      <c r="F15" s="452"/>
      <c r="G15" s="452"/>
    </row>
    <row r="16" spans="2:8" ht="16.5" customHeight="1">
      <c r="B16" s="301"/>
      <c r="C16" s="452"/>
      <c r="D16" s="452"/>
      <c r="E16" s="452"/>
      <c r="F16" s="452"/>
      <c r="G16" s="452"/>
    </row>
    <row r="17" spans="2:7" ht="16.5" customHeight="1">
      <c r="B17" s="301"/>
      <c r="C17" s="452"/>
      <c r="D17" s="452"/>
      <c r="E17" s="452"/>
      <c r="F17" s="452"/>
      <c r="G17" s="452"/>
    </row>
    <row r="18" spans="2:7" ht="16.5" customHeight="1">
      <c r="B18" s="301"/>
      <c r="C18" s="452"/>
      <c r="D18" s="452"/>
      <c r="E18" s="452"/>
      <c r="F18" s="452"/>
      <c r="G18" s="452"/>
    </row>
    <row r="19" spans="2:7" ht="16.5" customHeight="1">
      <c r="B19" s="301"/>
      <c r="C19" s="452"/>
      <c r="D19" s="452"/>
      <c r="E19" s="452"/>
      <c r="F19" s="452"/>
      <c r="G19" s="452"/>
    </row>
    <row r="20" spans="2:7" ht="16.5" customHeight="1">
      <c r="B20" s="301"/>
      <c r="C20" s="452"/>
      <c r="D20" s="452"/>
      <c r="E20" s="452"/>
      <c r="F20" s="452"/>
      <c r="G20" s="452"/>
    </row>
    <row r="21" spans="2:7" ht="16.5" customHeight="1">
      <c r="B21" s="301"/>
      <c r="C21" s="452"/>
      <c r="D21" s="452"/>
      <c r="E21" s="452"/>
      <c r="F21" s="452"/>
      <c r="G21" s="452"/>
    </row>
    <row r="22" spans="2:7" ht="16.5" customHeight="1">
      <c r="B22" s="301"/>
      <c r="C22" s="452"/>
      <c r="D22" s="452"/>
      <c r="E22" s="452"/>
      <c r="F22" s="452"/>
      <c r="G22" s="452"/>
    </row>
    <row r="23" spans="2:7" ht="16.5" customHeight="1">
      <c r="B23" s="301"/>
      <c r="C23" s="452"/>
      <c r="D23" s="452"/>
      <c r="E23" s="452"/>
      <c r="F23" s="452"/>
      <c r="G23" s="452"/>
    </row>
    <row r="24" spans="2:7" ht="30" customHeight="1">
      <c r="B24" s="301"/>
      <c r="C24" s="453"/>
      <c r="D24" s="453"/>
      <c r="E24" s="453"/>
      <c r="F24" s="453"/>
      <c r="G24" s="453"/>
    </row>
    <row r="25" spans="2:7" ht="16.5" customHeight="1">
      <c r="B25" s="301"/>
      <c r="C25" s="452"/>
      <c r="D25" s="452"/>
      <c r="E25" s="452"/>
      <c r="F25" s="452"/>
      <c r="G25" s="452"/>
    </row>
    <row r="26" spans="2:7" ht="16.5" customHeight="1">
      <c r="B26" s="301"/>
      <c r="C26" s="452"/>
      <c r="D26" s="452"/>
      <c r="E26" s="452"/>
      <c r="F26" s="452"/>
      <c r="G26" s="452"/>
    </row>
    <row r="27" spans="2:7" ht="16.5" customHeight="1">
      <c r="B27" s="301"/>
      <c r="C27" s="452"/>
      <c r="D27" s="452"/>
      <c r="E27" s="452"/>
      <c r="F27" s="452"/>
      <c r="G27" s="452"/>
    </row>
    <row r="28" spans="2:7" ht="16.5" customHeight="1">
      <c r="B28" s="301"/>
      <c r="C28" s="452"/>
      <c r="D28" s="452"/>
      <c r="E28" s="452"/>
      <c r="F28" s="452"/>
      <c r="G28" s="452"/>
    </row>
    <row r="29" spans="2:7" ht="16.5" customHeight="1">
      <c r="B29" s="301"/>
      <c r="C29" s="452"/>
      <c r="D29" s="452"/>
      <c r="E29" s="452"/>
      <c r="F29" s="452"/>
      <c r="G29" s="452"/>
    </row>
    <row r="30" spans="2:7" ht="16.5" customHeight="1">
      <c r="B30" s="301"/>
      <c r="C30" s="452"/>
      <c r="D30" s="452"/>
      <c r="E30" s="452"/>
      <c r="F30" s="452"/>
      <c r="G30" s="452"/>
    </row>
    <row r="31" spans="2:7" ht="16.5" customHeight="1">
      <c r="B31" s="301"/>
      <c r="C31" s="439"/>
      <c r="D31" s="439"/>
      <c r="E31" s="439"/>
      <c r="F31" s="439"/>
      <c r="G31" s="439"/>
    </row>
    <row r="32" spans="2:7" ht="16.5" customHeight="1">
      <c r="B32" s="301"/>
      <c r="C32" s="439"/>
      <c r="D32" s="439"/>
      <c r="E32" s="439"/>
      <c r="F32" s="439"/>
      <c r="G32" s="439"/>
    </row>
    <row r="33" spans="2:8" ht="16.5" customHeight="1">
      <c r="B33" s="301"/>
      <c r="C33" s="452"/>
      <c r="D33" s="452"/>
      <c r="E33" s="452"/>
      <c r="F33" s="452"/>
      <c r="G33" s="452"/>
    </row>
    <row r="34" spans="2:8" ht="16.5" customHeight="1">
      <c r="B34" s="301"/>
      <c r="C34" s="452"/>
      <c r="D34" s="452"/>
      <c r="E34" s="452"/>
      <c r="F34" s="452"/>
      <c r="G34" s="452"/>
    </row>
    <row r="36" spans="2:8">
      <c r="B36" s="302" t="s">
        <v>388</v>
      </c>
    </row>
    <row r="37" spans="2:8">
      <c r="B37" s="303" t="s">
        <v>389</v>
      </c>
      <c r="H37" s="304"/>
    </row>
    <row r="38" spans="2:8">
      <c r="B38" s="438" t="s">
        <v>390</v>
      </c>
    </row>
    <row r="39" spans="2:8" ht="3.75" customHeight="1"/>
  </sheetData>
  <mergeCells count="26">
    <mergeCell ref="B6:H6"/>
    <mergeCell ref="B2:H2"/>
    <mergeCell ref="C29:G29"/>
    <mergeCell ref="C30:G30"/>
    <mergeCell ref="C33:G33"/>
    <mergeCell ref="C19:G19"/>
    <mergeCell ref="C20:G20"/>
    <mergeCell ref="C21:G21"/>
    <mergeCell ref="C22:G22"/>
    <mergeCell ref="C23:G23"/>
    <mergeCell ref="C14:G14"/>
    <mergeCell ref="C15:G15"/>
    <mergeCell ref="C16:G16"/>
    <mergeCell ref="C17:G17"/>
    <mergeCell ref="C18:G18"/>
    <mergeCell ref="C9:G9"/>
    <mergeCell ref="C25:G25"/>
    <mergeCell ref="C26:G26"/>
    <mergeCell ref="C27:G27"/>
    <mergeCell ref="C28:G28"/>
    <mergeCell ref="C34:G34"/>
    <mergeCell ref="C10:G10"/>
    <mergeCell ref="C11:G11"/>
    <mergeCell ref="C12:G12"/>
    <mergeCell ref="C13:G13"/>
    <mergeCell ref="C24:G24"/>
  </mergeCells>
  <hyperlinks>
    <hyperlink ref="B38" r:id="rId1" display="https://lisgis.gov.lr/" xr:uid="{2B20546F-2EB3-44E1-B926-12E04071E269}"/>
  </hyperlinks>
  <printOptions horizontalCentered="1"/>
  <pageMargins left="0.35" right="0.34" top="1" bottom="0.33" header="0.17" footer="0.16"/>
  <pageSetup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21875" defaultRowHeight="13.8"/>
  <cols>
    <col min="1" max="1" width="1" style="13" customWidth="1"/>
    <col min="2" max="2" width="6" style="13" customWidth="1"/>
    <col min="3" max="3" width="3.44140625" style="13" customWidth="1"/>
    <col min="4" max="23" width="7.21875" style="13" customWidth="1"/>
    <col min="24" max="24" width="8.44140625" style="13" customWidth="1"/>
    <col min="25" max="25" width="7.21875" style="170" customWidth="1"/>
    <col min="26" max="26" width="8.44140625" style="13" customWidth="1"/>
    <col min="27" max="27" width="1.21875" style="13" customWidth="1"/>
    <col min="28" max="16384" width="9.21875" style="13"/>
  </cols>
  <sheetData>
    <row r="1" spans="2:31" ht="26.25" customHeight="1">
      <c r="B1" s="171" t="s">
        <v>100</v>
      </c>
      <c r="D1" s="12"/>
      <c r="E1" s="12"/>
      <c r="F1" s="12"/>
      <c r="G1" s="12"/>
      <c r="H1" s="12"/>
      <c r="I1" s="12"/>
      <c r="J1" s="12"/>
      <c r="K1" s="12"/>
    </row>
    <row r="2" spans="2:31"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8"/>
      <c r="Y2" s="201"/>
      <c r="Z2" s="143"/>
    </row>
    <row r="3" spans="2:31" s="12" customFormat="1" ht="123.75" customHeight="1">
      <c r="B3" s="357" t="s">
        <v>101</v>
      </c>
      <c r="C3" s="376" t="s">
        <v>102</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1" t="s">
        <v>63</v>
      </c>
      <c r="Y3" s="383" t="s">
        <v>50</v>
      </c>
      <c r="Z3" s="358" t="s">
        <v>51</v>
      </c>
      <c r="AC3" s="8" t="s">
        <v>52</v>
      </c>
      <c r="AD3" s="8" t="s">
        <v>53</v>
      </c>
      <c r="AE3" s="8" t="s">
        <v>54</v>
      </c>
    </row>
    <row r="4" spans="2:31" ht="24.75" hidden="1" customHeight="1">
      <c r="B4" s="60">
        <v>2006</v>
      </c>
      <c r="C4" s="71"/>
      <c r="D4" s="173"/>
      <c r="E4" s="174"/>
      <c r="F4" s="175"/>
      <c r="G4" s="176"/>
      <c r="H4" s="177"/>
      <c r="I4" s="186"/>
      <c r="J4" s="177"/>
      <c r="K4" s="187"/>
      <c r="L4" s="177"/>
      <c r="M4" s="188"/>
      <c r="N4" s="189"/>
      <c r="O4" s="188"/>
      <c r="P4" s="189"/>
      <c r="Q4" s="188"/>
      <c r="R4" s="189"/>
      <c r="S4" s="188"/>
      <c r="T4" s="189"/>
      <c r="U4" s="188"/>
      <c r="V4" s="193"/>
      <c r="W4" s="188"/>
      <c r="X4" s="194"/>
      <c r="Y4" s="202"/>
      <c r="Z4" s="203"/>
    </row>
    <row r="5" spans="2:31" ht="27" hidden="1" customHeight="1">
      <c r="B5" s="60">
        <v>2007</v>
      </c>
      <c r="C5" s="71"/>
      <c r="D5" s="178">
        <f>'T1'!D5/'T1'!D4*100-100</f>
        <v>-1.3466049846451114</v>
      </c>
      <c r="E5" s="179">
        <f>'T1'!E5/'T1'!E4*100-100</f>
        <v>4.7316466853831542</v>
      </c>
      <c r="F5" s="179">
        <f>'T1'!F5/'T1'!F4*100-100</f>
        <v>-4.0926213861566083</v>
      </c>
      <c r="G5" s="179">
        <f>'T1'!G5/'T1'!G4*100-100</f>
        <v>-7.24724865426181</v>
      </c>
      <c r="H5" s="180">
        <f>'T1'!H5/'T1'!H4*100-100</f>
        <v>6.8620817807626366</v>
      </c>
      <c r="I5" s="180">
        <f>'T1'!I5/'T1'!I4*100-100</f>
        <v>-1.2158585036716687</v>
      </c>
      <c r="J5" s="180">
        <f>'T1'!J5/'T1'!J4*100-100</f>
        <v>-17.212572480725925</v>
      </c>
      <c r="K5" s="180">
        <f>'T1'!K5/'T1'!K4*100-100</f>
        <v>1.1610769957487861</v>
      </c>
      <c r="L5" s="180">
        <f>'T1'!L5/'T1'!L4*100-100</f>
        <v>23.151961617022863</v>
      </c>
      <c r="M5" s="190">
        <f>'T1'!M5/'T1'!M4*100-100</f>
        <v>5.4284631041020788</v>
      </c>
      <c r="N5" s="190">
        <f>'T1'!N5/'T1'!N4*100-100</f>
        <v>2.5176993943778001</v>
      </c>
      <c r="O5" s="190">
        <f>'T1'!O5/'T1'!O4*100-100</f>
        <v>9.1710519957396457</v>
      </c>
      <c r="P5" s="190">
        <f>'T1'!P5/'T1'!P4*100-100</f>
        <v>4.0999999999999943</v>
      </c>
      <c r="Q5" s="190">
        <f>'T1'!Q5/'T1'!Q4*100-100</f>
        <v>18.380405371958403</v>
      </c>
      <c r="R5" s="190">
        <f>'T1'!R5/'T1'!R4*100-100</f>
        <v>2.4000000000000057</v>
      </c>
      <c r="S5" s="190">
        <f>'T1'!S5/'T1'!S4*100-100</f>
        <v>3.8649272623241018</v>
      </c>
      <c r="T5" s="190">
        <f>'T1'!T5/'T1'!T4*100-100</f>
        <v>11.299999999999997</v>
      </c>
      <c r="U5" s="190">
        <f>'T1'!U5/'T1'!U4*100-100</f>
        <v>10.000000000000014</v>
      </c>
      <c r="V5" s="190">
        <f>'T1'!V5/'T1'!V4*100-100</f>
        <v>3.7758340527317245</v>
      </c>
      <c r="W5" s="190">
        <f>'T1'!W5/'T1'!W4*100-100</f>
        <v>8.8724113362124655</v>
      </c>
      <c r="X5" s="195">
        <f>'T1'!X5/'T1'!X4*100-100</f>
        <v>4.4933544060850892</v>
      </c>
      <c r="Y5" s="204">
        <f>'T1'!Y5/'T1'!Y4*100-100</f>
        <v>45.573883590117816</v>
      </c>
      <c r="Z5" s="50">
        <f>'T1'!Z5/'T1'!Z4*100-100</f>
        <v>6.4597679891949014</v>
      </c>
      <c r="AA5" s="61"/>
    </row>
    <row r="6" spans="2:31" ht="20.25" hidden="1" customHeight="1">
      <c r="B6" s="60">
        <v>2008</v>
      </c>
      <c r="C6" s="71"/>
      <c r="D6" s="178">
        <f>'T1'!D6/'T1'!D5*100-100</f>
        <v>8.5999999999999801</v>
      </c>
      <c r="E6" s="179">
        <f>'T1'!E6/'T1'!E5*100-100</f>
        <v>5.1039654770627578</v>
      </c>
      <c r="F6" s="179">
        <f>'T1'!F6/'T1'!F5*100-100</f>
        <v>-3.3201314451929846</v>
      </c>
      <c r="G6" s="179">
        <f>'T1'!G6/'T1'!G5*100-100</f>
        <v>17.38077658018679</v>
      </c>
      <c r="H6" s="180">
        <f>'T1'!H6/'T1'!H5*100-100</f>
        <v>2.4193734822772939</v>
      </c>
      <c r="I6" s="180">
        <f>'T1'!I6/'T1'!I5*100-100</f>
        <v>3.7004753770359002</v>
      </c>
      <c r="J6" s="180">
        <f>'T1'!J6/'T1'!J5*100-100</f>
        <v>19.423493246993189</v>
      </c>
      <c r="K6" s="180">
        <f>'T1'!K6/'T1'!K5*100-100</f>
        <v>0.84657122311537591</v>
      </c>
      <c r="L6" s="180">
        <f>'T1'!L6/'T1'!L5*100-100</f>
        <v>38.983489705249866</v>
      </c>
      <c r="M6" s="190">
        <f>'T1'!M6/'T1'!M5*100-100</f>
        <v>9.5045687599997422</v>
      </c>
      <c r="N6" s="190">
        <f>'T1'!N6/'T1'!N5*100-100</f>
        <v>9.0755497430803871</v>
      </c>
      <c r="O6" s="190">
        <f>'T1'!O6/'T1'!O5*100-100</f>
        <v>3.8278599962842179</v>
      </c>
      <c r="P6" s="190">
        <f>'T1'!P6/'T1'!P5*100-100</f>
        <v>19.500000000000057</v>
      </c>
      <c r="Q6" s="190">
        <f>'T1'!Q6/'T1'!Q5*100-100</f>
        <v>10.781644687910713</v>
      </c>
      <c r="R6" s="190">
        <f>'T1'!R6/'T1'!R5*100-100</f>
        <v>2.4000000000000057</v>
      </c>
      <c r="S6" s="190">
        <f>'T1'!S6/'T1'!S5*100-100</f>
        <v>-1.8306603763185763</v>
      </c>
      <c r="T6" s="190">
        <f>'T1'!T6/'T1'!T5*100-100</f>
        <v>12.734106372296395</v>
      </c>
      <c r="U6" s="190">
        <f>'T1'!U6/'T1'!U5*100-100</f>
        <v>13.02545062030822</v>
      </c>
      <c r="V6" s="190">
        <f>'T1'!V6/'T1'!V5*100-100</f>
        <v>4.439205727112423</v>
      </c>
      <c r="W6" s="190">
        <f>'T1'!W6/'T1'!W5*100-100</f>
        <v>9.1613688484176237</v>
      </c>
      <c r="X6" s="195">
        <f>'T1'!X6/'T1'!X5*100-100</f>
        <v>9.3174233314594801</v>
      </c>
      <c r="Y6" s="204">
        <f>'T1'!Y6/'T1'!Y5*100-100</f>
        <v>-4.2307798138319015</v>
      </c>
      <c r="Z6" s="50">
        <f>'T1'!Z6/'T1'!Z5*100-100</f>
        <v>8.4306380242699817</v>
      </c>
      <c r="AA6" s="61"/>
    </row>
    <row r="7" spans="2:31" ht="20.25" hidden="1" customHeight="1">
      <c r="B7" s="60">
        <v>2009</v>
      </c>
      <c r="C7" s="71"/>
      <c r="D7" s="178">
        <f>'T1'!D7/'T1'!D6*100-100</f>
        <v>10.209647386846072</v>
      </c>
      <c r="E7" s="179">
        <f>'T1'!E7/'T1'!E6*100-100</f>
        <v>4.3665196467012066</v>
      </c>
      <c r="F7" s="179">
        <f>'T1'!F7/'T1'!F6*100-100</f>
        <v>0.72021484773374311</v>
      </c>
      <c r="G7" s="179">
        <f>'T1'!G7/'T1'!G6*100-100</f>
        <v>-5.7114630128117767</v>
      </c>
      <c r="H7" s="180">
        <f>'T1'!H7/'T1'!H6*100-100</f>
        <v>6.7516550123353483</v>
      </c>
      <c r="I7" s="180">
        <f>'T1'!I7/'T1'!I6*100-100</f>
        <v>-1.3056693979478666</v>
      </c>
      <c r="J7" s="180">
        <f>'T1'!J7/'T1'!J6*100-100</f>
        <v>7.5043898300072556</v>
      </c>
      <c r="K7" s="180">
        <f>'T1'!K7/'T1'!K6*100-100</f>
        <v>7.6501011709907232</v>
      </c>
      <c r="L7" s="180">
        <f>'T1'!L7/'T1'!L6*100-100</f>
        <v>9.3355354458181097</v>
      </c>
      <c r="M7" s="190">
        <f>'T1'!M7/'T1'!M6*100-100</f>
        <v>5.3917494416368896</v>
      </c>
      <c r="N7" s="190">
        <f>'T1'!N7/'T1'!N6*100-100</f>
        <v>-3.7785667823986131</v>
      </c>
      <c r="O7" s="190">
        <f>'T1'!O7/'T1'!O6*100-100</f>
        <v>4.4247858761263075</v>
      </c>
      <c r="P7" s="190">
        <f>'T1'!P7/'T1'!P6*100-100</f>
        <v>3.8723543389311885</v>
      </c>
      <c r="Q7" s="190">
        <f>'T1'!Q7/'T1'!Q6*100-100</f>
        <v>9.3234826286889216</v>
      </c>
      <c r="R7" s="190">
        <f>'T1'!R7/'T1'!R6*100-100</f>
        <v>2.4000000000000057</v>
      </c>
      <c r="S7" s="190">
        <f>'T1'!S7/'T1'!S6*100-100</f>
        <v>-1.5500615520755616</v>
      </c>
      <c r="T7" s="190">
        <f>'T1'!T7/'T1'!T6*100-100</f>
        <v>11.687427187715912</v>
      </c>
      <c r="U7" s="190">
        <f>'T1'!U7/'T1'!U6*100-100</f>
        <v>12.353155938741693</v>
      </c>
      <c r="V7" s="190">
        <f>'T1'!V7/'T1'!V6*100-100</f>
        <v>15.152343765660973</v>
      </c>
      <c r="W7" s="190">
        <f>'T1'!W7/'T1'!W6*100-100</f>
        <v>7.4706980818651374</v>
      </c>
      <c r="X7" s="195">
        <f>'T1'!X7/'T1'!X6*100-100</f>
        <v>5.7845251555840065</v>
      </c>
      <c r="Y7" s="204">
        <f>'T1'!Y7/'T1'!Y6*100-100</f>
        <v>-25.194111672337456</v>
      </c>
      <c r="Z7" s="50">
        <f>'T1'!Z7/'T1'!Z6*100-100</f>
        <v>3.9936181714969479</v>
      </c>
      <c r="AA7" s="61"/>
    </row>
    <row r="8" spans="2:31" ht="20.25" hidden="1" customHeight="1">
      <c r="B8" s="60">
        <v>2010</v>
      </c>
      <c r="D8" s="32">
        <f>'T1'!D8/'T1'!D7*100-100</f>
        <v>5.0000539094517364</v>
      </c>
      <c r="E8" s="179">
        <f>'T1'!E8/'T1'!E7*100-100</f>
        <v>4.6493195470650051</v>
      </c>
      <c r="F8" s="179">
        <f>'T1'!F8/'T1'!F7*100-100</f>
        <v>10.07128877010814</v>
      </c>
      <c r="G8" s="179">
        <f>'T1'!G8/'T1'!G7*100-100</f>
        <v>1.4907404468012686</v>
      </c>
      <c r="H8" s="180">
        <f>'T1'!H8/'T1'!H7*100-100</f>
        <v>7.6427830219497821</v>
      </c>
      <c r="I8" s="180">
        <f>'T1'!I8/'T1'!I7*100-100</f>
        <v>7.6004356256203209</v>
      </c>
      <c r="J8" s="180">
        <f>'T1'!J8/'T1'!J7*100-100</f>
        <v>12.260229323741484</v>
      </c>
      <c r="K8" s="180">
        <f>'T1'!K8/'T1'!K7*100-100</f>
        <v>5.2637697178197698</v>
      </c>
      <c r="L8" s="180">
        <f>'T1'!L8/'T1'!L7*100-100</f>
        <v>2.4999999999997442</v>
      </c>
      <c r="M8" s="190">
        <f>'T1'!M8/'T1'!M7*100-100</f>
        <v>13.340973852397028</v>
      </c>
      <c r="N8" s="190">
        <f>'T1'!N8/'T1'!N7*100-100</f>
        <v>2.6877702074690859</v>
      </c>
      <c r="O8" s="190">
        <f>'T1'!O8/'T1'!O7*100-100</f>
        <v>8.0344344616680985</v>
      </c>
      <c r="P8" s="190">
        <f>'T1'!P8/'T1'!P7*100-100</f>
        <v>24.47131263344275</v>
      </c>
      <c r="Q8" s="190">
        <f>'T1'!Q8/'T1'!Q7*100-100</f>
        <v>16.749668529543143</v>
      </c>
      <c r="R8" s="190">
        <f>'T1'!R8/'T1'!R7*100-100</f>
        <v>2.3999999999999204</v>
      </c>
      <c r="S8" s="190">
        <f>'T1'!S8/'T1'!S7*100-100</f>
        <v>23.101047420641834</v>
      </c>
      <c r="T8" s="190">
        <f>'T1'!T8/'T1'!T7*100-100</f>
        <v>3.3754509600378384</v>
      </c>
      <c r="U8" s="190">
        <f>'T1'!U8/'T1'!U7*100-100</f>
        <v>5.2823740596394089</v>
      </c>
      <c r="V8" s="190">
        <f>'T1'!V8/'T1'!V7*100-100</f>
        <v>11.240527828975061</v>
      </c>
      <c r="W8" s="190">
        <f>'T1'!W8/'T1'!W7*100-100</f>
        <v>10.70346615366158</v>
      </c>
      <c r="X8" s="195">
        <f>'T1'!X8/'T1'!X7*100-100</f>
        <v>7.5945982799118497</v>
      </c>
      <c r="Y8" s="204">
        <f>'T1'!Y8/'T1'!Y7*100-100</f>
        <v>10.540410082004087</v>
      </c>
      <c r="Z8" s="50">
        <f>'T1'!Z8/'T1'!Z7*100-100</f>
        <v>7.7171007429217724</v>
      </c>
      <c r="AA8" s="61"/>
    </row>
    <row r="9" spans="2:31" ht="18" hidden="1" customHeight="1">
      <c r="B9" s="33"/>
      <c r="C9" s="51"/>
      <c r="D9" s="215"/>
      <c r="E9" s="216"/>
      <c r="F9" s="215"/>
      <c r="G9" s="215"/>
      <c r="H9" s="217"/>
      <c r="I9" s="218"/>
      <c r="J9" s="218"/>
      <c r="K9" s="218"/>
      <c r="L9" s="218"/>
      <c r="M9" s="219"/>
      <c r="N9" s="220"/>
      <c r="O9" s="221"/>
      <c r="P9" s="219"/>
      <c r="Q9" s="219"/>
      <c r="R9" s="220"/>
      <c r="S9" s="221"/>
      <c r="T9" s="221"/>
      <c r="U9" s="220"/>
      <c r="V9" s="220"/>
      <c r="W9" s="220"/>
      <c r="X9" s="222"/>
      <c r="Y9" s="223"/>
      <c r="Z9" s="224"/>
    </row>
    <row r="10" spans="2:31" ht="30" hidden="1" customHeight="1">
      <c r="B10" s="1">
        <v>2006</v>
      </c>
      <c r="C10" s="183">
        <v>1</v>
      </c>
      <c r="D10" s="184"/>
      <c r="E10" s="174"/>
      <c r="F10" s="173"/>
      <c r="G10" s="174"/>
      <c r="H10" s="177"/>
      <c r="I10" s="186"/>
      <c r="J10" s="177"/>
      <c r="K10" s="186"/>
      <c r="L10" s="177"/>
      <c r="M10" s="188"/>
      <c r="N10" s="189"/>
      <c r="O10" s="188"/>
      <c r="P10" s="189"/>
      <c r="Q10" s="188"/>
      <c r="R10" s="193"/>
      <c r="S10" s="197"/>
      <c r="T10" s="189"/>
      <c r="U10" s="188"/>
      <c r="V10" s="189"/>
      <c r="W10" s="198"/>
      <c r="X10" s="194"/>
      <c r="Y10" s="202"/>
      <c r="Z10" s="206"/>
      <c r="AC10" s="38">
        <f>D10+E10+F10+G10</f>
        <v>0</v>
      </c>
      <c r="AD10" s="38">
        <f>H10+I10+J10+K10+L10</f>
        <v>0</v>
      </c>
      <c r="AE10" s="38">
        <f>M10+N10+O10+P10+Q10+R10+S10+T10+U10+V10+W10</f>
        <v>0</v>
      </c>
    </row>
    <row r="11" spans="2:31" ht="18.75" hidden="1" customHeight="1">
      <c r="B11" s="1"/>
      <c r="C11" s="183">
        <v>2</v>
      </c>
      <c r="D11" s="184"/>
      <c r="E11" s="174"/>
      <c r="F11" s="173"/>
      <c r="G11" s="174"/>
      <c r="H11" s="177"/>
      <c r="I11" s="186"/>
      <c r="J11" s="177"/>
      <c r="K11" s="186"/>
      <c r="L11" s="177"/>
      <c r="M11" s="188"/>
      <c r="N11" s="189"/>
      <c r="O11" s="188"/>
      <c r="P11" s="189"/>
      <c r="Q11" s="188"/>
      <c r="R11" s="193"/>
      <c r="S11" s="199"/>
      <c r="T11" s="189"/>
      <c r="U11" s="188"/>
      <c r="V11" s="189"/>
      <c r="W11" s="198"/>
      <c r="X11" s="194"/>
      <c r="Y11" s="202"/>
      <c r="Z11" s="206"/>
      <c r="AC11" s="58" t="e">
        <f>'T4'!AC11/'T4'!AC10*100-100</f>
        <v>#REF!</v>
      </c>
      <c r="AD11" s="58" t="e">
        <f>'T4'!AD11/'T4'!AD10*100-100</f>
        <v>#REF!</v>
      </c>
      <c r="AE11" s="58" t="e">
        <f>'T4'!AE11/'T4'!AE10*100-100</f>
        <v>#REF!</v>
      </c>
    </row>
    <row r="12" spans="2:31" ht="18.75" hidden="1" customHeight="1">
      <c r="B12" s="1"/>
      <c r="C12" s="183">
        <v>3</v>
      </c>
      <c r="D12" s="184"/>
      <c r="E12" s="174"/>
      <c r="F12" s="173"/>
      <c r="G12" s="174"/>
      <c r="H12" s="177"/>
      <c r="I12" s="186"/>
      <c r="J12" s="177"/>
      <c r="K12" s="186"/>
      <c r="L12" s="177"/>
      <c r="M12" s="188"/>
      <c r="N12" s="189"/>
      <c r="O12" s="188"/>
      <c r="P12" s="189"/>
      <c r="Q12" s="188"/>
      <c r="R12" s="193"/>
      <c r="S12" s="199"/>
      <c r="T12" s="189"/>
      <c r="U12" s="188"/>
      <c r="V12" s="189"/>
      <c r="W12" s="198"/>
      <c r="X12" s="194"/>
      <c r="Y12" s="202"/>
      <c r="Z12" s="206"/>
    </row>
    <row r="13" spans="2:31" ht="18.75" hidden="1" customHeight="1">
      <c r="B13" s="1"/>
      <c r="C13" s="183">
        <v>4</v>
      </c>
      <c r="D13" s="184"/>
      <c r="E13" s="174"/>
      <c r="F13" s="173"/>
      <c r="G13" s="174"/>
      <c r="H13" s="177"/>
      <c r="I13" s="186"/>
      <c r="J13" s="177"/>
      <c r="K13" s="186"/>
      <c r="L13" s="177"/>
      <c r="M13" s="188"/>
      <c r="N13" s="189"/>
      <c r="O13" s="188"/>
      <c r="P13" s="189"/>
      <c r="Q13" s="188"/>
      <c r="R13" s="193"/>
      <c r="S13" s="199"/>
      <c r="T13" s="189"/>
      <c r="U13" s="188"/>
      <c r="V13" s="189"/>
      <c r="W13" s="198"/>
      <c r="X13" s="194"/>
      <c r="Y13" s="202"/>
      <c r="Z13" s="206"/>
    </row>
    <row r="14" spans="2:31" ht="35.25" customHeight="1">
      <c r="B14" s="1">
        <v>2007</v>
      </c>
      <c r="C14" s="183">
        <v>1</v>
      </c>
      <c r="D14" s="178" t="e">
        <f>YYgrowthrates!C9</f>
        <v>#REF!</v>
      </c>
      <c r="E14" s="179" t="e">
        <f>YYgrowthrates!D9</f>
        <v>#REF!</v>
      </c>
      <c r="F14" s="178" t="e">
        <f>YYgrowthrates!E9</f>
        <v>#REF!</v>
      </c>
      <c r="G14" s="179" t="e">
        <f>YYgrowthrates!F9</f>
        <v>#REF!</v>
      </c>
      <c r="H14" s="180" t="e">
        <f>YYgrowthrates!G9</f>
        <v>#REF!</v>
      </c>
      <c r="I14" s="180" t="e">
        <f>YYgrowthrates!H9</f>
        <v>#REF!</v>
      </c>
      <c r="J14" s="180" t="e">
        <f>YYgrowthrates!I9</f>
        <v>#REF!</v>
      </c>
      <c r="K14" s="180" t="e">
        <f>YYgrowthrates!J9</f>
        <v>#REF!</v>
      </c>
      <c r="L14" s="180" t="e">
        <f>YYgrowthrates!K9</f>
        <v>#REF!</v>
      </c>
      <c r="M14" s="190" t="e">
        <f>YYgrowthrates!L9</f>
        <v>#REF!</v>
      </c>
      <c r="N14" s="190" t="e">
        <f>YYgrowthrates!M9</f>
        <v>#REF!</v>
      </c>
      <c r="O14" s="190" t="e">
        <f>YYgrowthrates!N9</f>
        <v>#REF!</v>
      </c>
      <c r="P14" s="190" t="e">
        <f>YYgrowthrates!O9</f>
        <v>#REF!</v>
      </c>
      <c r="Q14" s="190" t="e">
        <f>YYgrowthrates!P9</f>
        <v>#REF!</v>
      </c>
      <c r="R14" s="190" t="e">
        <f>YYgrowthrates!Q9</f>
        <v>#REF!</v>
      </c>
      <c r="S14" s="190" t="e">
        <f>YYgrowthrates!R9</f>
        <v>#REF!</v>
      </c>
      <c r="T14" s="190" t="e">
        <f>YYgrowthrates!S9</f>
        <v>#REF!</v>
      </c>
      <c r="U14" s="190" t="e">
        <f>YYgrowthrates!T9</f>
        <v>#REF!</v>
      </c>
      <c r="V14" s="190" t="e">
        <f>YYgrowthrates!U9</f>
        <v>#REF!</v>
      </c>
      <c r="W14" s="190" t="e">
        <f>YYgrowthrates!V9</f>
        <v>#REF!</v>
      </c>
      <c r="X14" s="195" t="e">
        <f>YYgrowthrates!W9</f>
        <v>#REF!</v>
      </c>
      <c r="Y14" s="204" t="e">
        <f>YYgrowthrates!X9</f>
        <v>#REF!</v>
      </c>
      <c r="Z14" s="50" t="e">
        <f>YYgrowthrates!Y9</f>
        <v>#REF!</v>
      </c>
      <c r="AC14" s="58" t="e">
        <f>'T1'!AC14/'T1'!AC10*100-100</f>
        <v>#REF!</v>
      </c>
      <c r="AD14" s="58" t="e">
        <f>'T1'!AD14/'T1'!AD10*100-100</f>
        <v>#REF!</v>
      </c>
      <c r="AE14" s="58"/>
    </row>
    <row r="15" spans="2:31" ht="18.75" customHeight="1">
      <c r="B15" s="1"/>
      <c r="C15" s="183">
        <v>2</v>
      </c>
      <c r="D15" s="178" t="e">
        <f>YYgrowthrates!C10</f>
        <v>#REF!</v>
      </c>
      <c r="E15" s="179" t="e">
        <f>YYgrowthrates!D10</f>
        <v>#REF!</v>
      </c>
      <c r="F15" s="178" t="e">
        <f>YYgrowthrates!E10</f>
        <v>#REF!</v>
      </c>
      <c r="G15" s="179" t="e">
        <f>YYgrowthrates!F10</f>
        <v>#REF!</v>
      </c>
      <c r="H15" s="180" t="e">
        <f>YYgrowthrates!G10</f>
        <v>#REF!</v>
      </c>
      <c r="I15" s="180" t="e">
        <f>YYgrowthrates!H10</f>
        <v>#REF!</v>
      </c>
      <c r="J15" s="180" t="e">
        <f>YYgrowthrates!I10</f>
        <v>#REF!</v>
      </c>
      <c r="K15" s="180" t="e">
        <f>YYgrowthrates!J10</f>
        <v>#REF!</v>
      </c>
      <c r="L15" s="180" t="e">
        <f>YYgrowthrates!K10</f>
        <v>#REF!</v>
      </c>
      <c r="M15" s="190" t="e">
        <f>YYgrowthrates!L10</f>
        <v>#REF!</v>
      </c>
      <c r="N15" s="190" t="e">
        <f>YYgrowthrates!M10</f>
        <v>#REF!</v>
      </c>
      <c r="O15" s="190" t="e">
        <f>YYgrowthrates!N10</f>
        <v>#REF!</v>
      </c>
      <c r="P15" s="190" t="e">
        <f>YYgrowthrates!O10</f>
        <v>#REF!</v>
      </c>
      <c r="Q15" s="190" t="e">
        <f>YYgrowthrates!P10</f>
        <v>#REF!</v>
      </c>
      <c r="R15" s="190" t="e">
        <f>YYgrowthrates!Q10</f>
        <v>#REF!</v>
      </c>
      <c r="S15" s="190" t="e">
        <f>YYgrowthrates!R10</f>
        <v>#REF!</v>
      </c>
      <c r="T15" s="190" t="e">
        <f>YYgrowthrates!S10</f>
        <v>#REF!</v>
      </c>
      <c r="U15" s="190" t="e">
        <f>YYgrowthrates!T10</f>
        <v>#REF!</v>
      </c>
      <c r="V15" s="190" t="e">
        <f>YYgrowthrates!U10</f>
        <v>#REF!</v>
      </c>
      <c r="W15" s="190" t="e">
        <f>YYgrowthrates!V10</f>
        <v>#REF!</v>
      </c>
      <c r="X15" s="195" t="e">
        <f>YYgrowthrates!W10</f>
        <v>#REF!</v>
      </c>
      <c r="Y15" s="204" t="e">
        <f>YYgrowthrates!X10</f>
        <v>#REF!</v>
      </c>
      <c r="Z15" s="50" t="e">
        <f>YYgrowthrates!Y10</f>
        <v>#REF!</v>
      </c>
      <c r="AC15" s="58" t="e">
        <f>'T1'!AC15/'T1'!AC11*100-100</f>
        <v>#REF!</v>
      </c>
      <c r="AD15" s="58" t="e">
        <f>'T1'!AD15/'T1'!AD11*100-100</f>
        <v>#REF!</v>
      </c>
      <c r="AE15" s="58" t="e">
        <f>'T1'!AE15/'T1'!AE11*100-100</f>
        <v>#REF!</v>
      </c>
    </row>
    <row r="16" spans="2:31" ht="18.75" customHeight="1">
      <c r="B16" s="1"/>
      <c r="C16" s="183">
        <v>3</v>
      </c>
      <c r="D16" s="178" t="e">
        <f>YYgrowthrates!C11</f>
        <v>#REF!</v>
      </c>
      <c r="E16" s="179" t="e">
        <f>YYgrowthrates!D11</f>
        <v>#REF!</v>
      </c>
      <c r="F16" s="178" t="e">
        <f>YYgrowthrates!E11</f>
        <v>#REF!</v>
      </c>
      <c r="G16" s="179" t="e">
        <f>YYgrowthrates!F11</f>
        <v>#REF!</v>
      </c>
      <c r="H16" s="180" t="e">
        <f>YYgrowthrates!G11</f>
        <v>#REF!</v>
      </c>
      <c r="I16" s="180" t="e">
        <f>YYgrowthrates!H11</f>
        <v>#REF!</v>
      </c>
      <c r="J16" s="180" t="e">
        <f>YYgrowthrates!I11</f>
        <v>#REF!</v>
      </c>
      <c r="K16" s="180" t="e">
        <f>YYgrowthrates!J11</f>
        <v>#REF!</v>
      </c>
      <c r="L16" s="180" t="e">
        <f>YYgrowthrates!K11</f>
        <v>#REF!</v>
      </c>
      <c r="M16" s="190" t="e">
        <f>YYgrowthrates!L11</f>
        <v>#REF!</v>
      </c>
      <c r="N16" s="190" t="e">
        <f>YYgrowthrates!M11</f>
        <v>#REF!</v>
      </c>
      <c r="O16" s="190" t="e">
        <f>YYgrowthrates!N11</f>
        <v>#REF!</v>
      </c>
      <c r="P16" s="190" t="e">
        <f>YYgrowthrates!O11</f>
        <v>#REF!</v>
      </c>
      <c r="Q16" s="190" t="e">
        <f>YYgrowthrates!P11</f>
        <v>#REF!</v>
      </c>
      <c r="R16" s="190" t="e">
        <f>YYgrowthrates!Q11</f>
        <v>#REF!</v>
      </c>
      <c r="S16" s="190" t="e">
        <f>YYgrowthrates!R11</f>
        <v>#REF!</v>
      </c>
      <c r="T16" s="190" t="e">
        <f>YYgrowthrates!S11</f>
        <v>#REF!</v>
      </c>
      <c r="U16" s="190" t="e">
        <f>YYgrowthrates!T11</f>
        <v>#REF!</v>
      </c>
      <c r="V16" s="190" t="e">
        <f>YYgrowthrates!U11</f>
        <v>#REF!</v>
      </c>
      <c r="W16" s="190" t="e">
        <f>YYgrowthrates!V11</f>
        <v>#REF!</v>
      </c>
      <c r="X16" s="195" t="e">
        <f>YYgrowthrates!W11</f>
        <v>#REF!</v>
      </c>
      <c r="Y16" s="204" t="e">
        <f>YYgrowthrates!X11</f>
        <v>#REF!</v>
      </c>
      <c r="Z16" s="50" t="e">
        <f>YYgrowthrates!Y11</f>
        <v>#REF!</v>
      </c>
      <c r="AC16" s="58" t="e">
        <f>'T1'!AC16/'T1'!AC12*100-100</f>
        <v>#REF!</v>
      </c>
      <c r="AD16" s="58" t="e">
        <f>'T1'!AD16/'T1'!AD12*100-100</f>
        <v>#REF!</v>
      </c>
      <c r="AE16" s="58" t="e">
        <f>'T1'!AE16/'T1'!AE12*100-100</f>
        <v>#REF!</v>
      </c>
    </row>
    <row r="17" spans="2:31" ht="18.75" customHeight="1">
      <c r="B17" s="1"/>
      <c r="C17" s="183">
        <v>4</v>
      </c>
      <c r="D17" s="178" t="e">
        <f>YYgrowthrates!C12</f>
        <v>#REF!</v>
      </c>
      <c r="E17" s="179" t="e">
        <f>YYgrowthrates!D12</f>
        <v>#REF!</v>
      </c>
      <c r="F17" s="178" t="e">
        <f>YYgrowthrates!E12</f>
        <v>#REF!</v>
      </c>
      <c r="G17" s="179" t="e">
        <f>YYgrowthrates!F12</f>
        <v>#REF!</v>
      </c>
      <c r="H17" s="180" t="e">
        <f>YYgrowthrates!G12</f>
        <v>#REF!</v>
      </c>
      <c r="I17" s="180" t="e">
        <f>YYgrowthrates!H12</f>
        <v>#REF!</v>
      </c>
      <c r="J17" s="180" t="e">
        <f>YYgrowthrates!I12</f>
        <v>#REF!</v>
      </c>
      <c r="K17" s="180" t="e">
        <f>YYgrowthrates!J12</f>
        <v>#REF!</v>
      </c>
      <c r="L17" s="180" t="e">
        <f>YYgrowthrates!K12</f>
        <v>#REF!</v>
      </c>
      <c r="M17" s="190" t="e">
        <f>YYgrowthrates!L12</f>
        <v>#REF!</v>
      </c>
      <c r="N17" s="190" t="e">
        <f>YYgrowthrates!M12</f>
        <v>#REF!</v>
      </c>
      <c r="O17" s="190" t="e">
        <f>YYgrowthrates!N12</f>
        <v>#REF!</v>
      </c>
      <c r="P17" s="190" t="e">
        <f>YYgrowthrates!O12</f>
        <v>#REF!</v>
      </c>
      <c r="Q17" s="190" t="e">
        <f>YYgrowthrates!P12</f>
        <v>#REF!</v>
      </c>
      <c r="R17" s="190" t="e">
        <f>YYgrowthrates!Q12</f>
        <v>#REF!</v>
      </c>
      <c r="S17" s="190" t="e">
        <f>YYgrowthrates!R12</f>
        <v>#REF!</v>
      </c>
      <c r="T17" s="190" t="e">
        <f>YYgrowthrates!S12</f>
        <v>#REF!</v>
      </c>
      <c r="U17" s="190" t="e">
        <f>YYgrowthrates!T12</f>
        <v>#REF!</v>
      </c>
      <c r="V17" s="190" t="e">
        <f>YYgrowthrates!U12</f>
        <v>#REF!</v>
      </c>
      <c r="W17" s="190" t="e">
        <f>YYgrowthrates!V12</f>
        <v>#REF!</v>
      </c>
      <c r="X17" s="195" t="e">
        <f>YYgrowthrates!W12</f>
        <v>#REF!</v>
      </c>
      <c r="Y17" s="204" t="e">
        <f>YYgrowthrates!X12</f>
        <v>#REF!</v>
      </c>
      <c r="Z17" s="50" t="e">
        <f>YYgrowthrates!Y12</f>
        <v>#REF!</v>
      </c>
      <c r="AC17" s="58" t="e">
        <f>'T1'!AC17/'T1'!AC13*100-100</f>
        <v>#REF!</v>
      </c>
      <c r="AD17" s="58" t="e">
        <f>'T1'!AD17/'T1'!AD13*100-100</f>
        <v>#REF!</v>
      </c>
      <c r="AE17" s="58" t="e">
        <f>'T1'!AE17/'T1'!AE13*100-100</f>
        <v>#REF!</v>
      </c>
    </row>
    <row r="18" spans="2:31" ht="30" customHeight="1">
      <c r="B18" s="1">
        <v>2008</v>
      </c>
      <c r="C18" s="183">
        <v>1</v>
      </c>
      <c r="D18" s="178" t="e">
        <f>YYgrowthrates!C13</f>
        <v>#REF!</v>
      </c>
      <c r="E18" s="179" t="e">
        <f>YYgrowthrates!D13</f>
        <v>#REF!</v>
      </c>
      <c r="F18" s="178" t="e">
        <f>YYgrowthrates!E13</f>
        <v>#REF!</v>
      </c>
      <c r="G18" s="179" t="e">
        <f>YYgrowthrates!F13</f>
        <v>#REF!</v>
      </c>
      <c r="H18" s="180" t="e">
        <f>YYgrowthrates!G13</f>
        <v>#REF!</v>
      </c>
      <c r="I18" s="180" t="e">
        <f>YYgrowthrates!H13</f>
        <v>#REF!</v>
      </c>
      <c r="J18" s="180" t="e">
        <f>YYgrowthrates!I13</f>
        <v>#REF!</v>
      </c>
      <c r="K18" s="180" t="e">
        <f>YYgrowthrates!J13</f>
        <v>#REF!</v>
      </c>
      <c r="L18" s="180" t="e">
        <f>YYgrowthrates!K13</f>
        <v>#REF!</v>
      </c>
      <c r="M18" s="190" t="e">
        <f>YYgrowthrates!L13</f>
        <v>#REF!</v>
      </c>
      <c r="N18" s="190" t="e">
        <f>YYgrowthrates!M13</f>
        <v>#REF!</v>
      </c>
      <c r="O18" s="190" t="e">
        <f>YYgrowthrates!N13</f>
        <v>#REF!</v>
      </c>
      <c r="P18" s="190" t="e">
        <f>YYgrowthrates!O13</f>
        <v>#REF!</v>
      </c>
      <c r="Q18" s="190" t="e">
        <f>YYgrowthrates!P13</f>
        <v>#REF!</v>
      </c>
      <c r="R18" s="190" t="e">
        <f>YYgrowthrates!Q13</f>
        <v>#REF!</v>
      </c>
      <c r="S18" s="190" t="e">
        <f>YYgrowthrates!R13</f>
        <v>#REF!</v>
      </c>
      <c r="T18" s="190" t="e">
        <f>YYgrowthrates!S13</f>
        <v>#REF!</v>
      </c>
      <c r="U18" s="190" t="e">
        <f>YYgrowthrates!T13</f>
        <v>#REF!</v>
      </c>
      <c r="V18" s="190" t="e">
        <f>YYgrowthrates!U13</f>
        <v>#REF!</v>
      </c>
      <c r="W18" s="190" t="e">
        <f>YYgrowthrates!V13</f>
        <v>#REF!</v>
      </c>
      <c r="X18" s="195" t="e">
        <f>YYgrowthrates!W13</f>
        <v>#REF!</v>
      </c>
      <c r="Y18" s="204" t="e">
        <f>YYgrowthrates!X13</f>
        <v>#REF!</v>
      </c>
      <c r="Z18" s="50" t="e">
        <f>YYgrowthrates!Y13</f>
        <v>#REF!</v>
      </c>
      <c r="AC18" s="58" t="e">
        <f>'T1'!AC18/'T1'!AC14*100-100</f>
        <v>#REF!</v>
      </c>
      <c r="AD18" s="58" t="e">
        <f>'T1'!AD18/'T1'!AD14*100-100</f>
        <v>#REF!</v>
      </c>
      <c r="AE18" s="58" t="e">
        <f>'T1'!AE18/'T1'!AE14*100-100</f>
        <v>#REF!</v>
      </c>
    </row>
    <row r="19" spans="2:31" ht="18.75" customHeight="1">
      <c r="B19" s="1"/>
      <c r="C19" s="183">
        <v>2</v>
      </c>
      <c r="D19" s="178" t="e">
        <f>YYgrowthrates!C14</f>
        <v>#REF!</v>
      </c>
      <c r="E19" s="179" t="e">
        <f>YYgrowthrates!D14</f>
        <v>#REF!</v>
      </c>
      <c r="F19" s="178" t="e">
        <f>YYgrowthrates!E14</f>
        <v>#REF!</v>
      </c>
      <c r="G19" s="179" t="e">
        <f>YYgrowthrates!F14</f>
        <v>#REF!</v>
      </c>
      <c r="H19" s="180" t="e">
        <f>YYgrowthrates!G14</f>
        <v>#REF!</v>
      </c>
      <c r="I19" s="180" t="e">
        <f>YYgrowthrates!H14</f>
        <v>#REF!</v>
      </c>
      <c r="J19" s="180" t="e">
        <f>YYgrowthrates!I14</f>
        <v>#REF!</v>
      </c>
      <c r="K19" s="180" t="e">
        <f>YYgrowthrates!J14</f>
        <v>#REF!</v>
      </c>
      <c r="L19" s="180" t="e">
        <f>YYgrowthrates!K14</f>
        <v>#REF!</v>
      </c>
      <c r="M19" s="190" t="e">
        <f>YYgrowthrates!L14</f>
        <v>#REF!</v>
      </c>
      <c r="N19" s="190" t="e">
        <f>YYgrowthrates!M14</f>
        <v>#REF!</v>
      </c>
      <c r="O19" s="190" t="e">
        <f>YYgrowthrates!N14</f>
        <v>#REF!</v>
      </c>
      <c r="P19" s="190" t="e">
        <f>YYgrowthrates!O14</f>
        <v>#REF!</v>
      </c>
      <c r="Q19" s="190" t="e">
        <f>YYgrowthrates!P14</f>
        <v>#REF!</v>
      </c>
      <c r="R19" s="190" t="e">
        <f>YYgrowthrates!Q14</f>
        <v>#REF!</v>
      </c>
      <c r="S19" s="190" t="e">
        <f>YYgrowthrates!R14</f>
        <v>#REF!</v>
      </c>
      <c r="T19" s="190" t="e">
        <f>YYgrowthrates!S14</f>
        <v>#REF!</v>
      </c>
      <c r="U19" s="190" t="e">
        <f>YYgrowthrates!T14</f>
        <v>#REF!</v>
      </c>
      <c r="V19" s="190" t="e">
        <f>YYgrowthrates!U14</f>
        <v>#REF!</v>
      </c>
      <c r="W19" s="190" t="e">
        <f>YYgrowthrates!V14</f>
        <v>#REF!</v>
      </c>
      <c r="X19" s="195" t="e">
        <f>YYgrowthrates!W14</f>
        <v>#REF!</v>
      </c>
      <c r="Y19" s="204" t="e">
        <f>YYgrowthrates!X14</f>
        <v>#REF!</v>
      </c>
      <c r="Z19" s="50" t="e">
        <f>YYgrowthrates!Y14</f>
        <v>#REF!</v>
      </c>
      <c r="AC19" s="58" t="e">
        <f>'T1'!AC19/'T1'!AC15*100-100</f>
        <v>#REF!</v>
      </c>
      <c r="AD19" s="58" t="e">
        <f>'T1'!AD19/'T1'!AD15*100-100</f>
        <v>#REF!</v>
      </c>
      <c r="AE19" s="58" t="e">
        <f>'T1'!AE19/'T1'!AE15*100-100</f>
        <v>#REF!</v>
      </c>
    </row>
    <row r="20" spans="2:31" ht="18.75" customHeight="1">
      <c r="B20" s="1"/>
      <c r="C20" s="183">
        <v>3</v>
      </c>
      <c r="D20" s="178" t="e">
        <f>YYgrowthrates!C15</f>
        <v>#REF!</v>
      </c>
      <c r="E20" s="179" t="e">
        <f>YYgrowthrates!D15</f>
        <v>#REF!</v>
      </c>
      <c r="F20" s="178" t="e">
        <f>YYgrowthrates!E15</f>
        <v>#REF!</v>
      </c>
      <c r="G20" s="179" t="e">
        <f>YYgrowthrates!F15</f>
        <v>#REF!</v>
      </c>
      <c r="H20" s="180" t="e">
        <f>YYgrowthrates!G15</f>
        <v>#REF!</v>
      </c>
      <c r="I20" s="180" t="e">
        <f>YYgrowthrates!H15</f>
        <v>#REF!</v>
      </c>
      <c r="J20" s="180" t="e">
        <f>YYgrowthrates!I15</f>
        <v>#REF!</v>
      </c>
      <c r="K20" s="180" t="e">
        <f>YYgrowthrates!J15</f>
        <v>#REF!</v>
      </c>
      <c r="L20" s="180" t="e">
        <f>YYgrowthrates!K15</f>
        <v>#REF!</v>
      </c>
      <c r="M20" s="190" t="e">
        <f>YYgrowthrates!L15</f>
        <v>#REF!</v>
      </c>
      <c r="N20" s="190" t="e">
        <f>YYgrowthrates!M15</f>
        <v>#REF!</v>
      </c>
      <c r="O20" s="190" t="e">
        <f>YYgrowthrates!N15</f>
        <v>#REF!</v>
      </c>
      <c r="P20" s="190" t="e">
        <f>YYgrowthrates!O15</f>
        <v>#REF!</v>
      </c>
      <c r="Q20" s="190" t="e">
        <f>YYgrowthrates!P15</f>
        <v>#REF!</v>
      </c>
      <c r="R20" s="190" t="e">
        <f>YYgrowthrates!Q15</f>
        <v>#REF!</v>
      </c>
      <c r="S20" s="190" t="e">
        <f>YYgrowthrates!R15</f>
        <v>#REF!</v>
      </c>
      <c r="T20" s="190" t="e">
        <f>YYgrowthrates!S15</f>
        <v>#REF!</v>
      </c>
      <c r="U20" s="190" t="e">
        <f>YYgrowthrates!T15</f>
        <v>#REF!</v>
      </c>
      <c r="V20" s="190" t="e">
        <f>YYgrowthrates!U15</f>
        <v>#REF!</v>
      </c>
      <c r="W20" s="190" t="e">
        <f>YYgrowthrates!V15</f>
        <v>#REF!</v>
      </c>
      <c r="X20" s="195" t="e">
        <f>YYgrowthrates!W15</f>
        <v>#REF!</v>
      </c>
      <c r="Y20" s="204" t="e">
        <f>YYgrowthrates!X15</f>
        <v>#REF!</v>
      </c>
      <c r="Z20" s="50" t="e">
        <f>YYgrowthrates!Y15</f>
        <v>#REF!</v>
      </c>
      <c r="AC20" s="58" t="e">
        <f>'T1'!AC20/'T1'!AC16*100-100</f>
        <v>#REF!</v>
      </c>
      <c r="AD20" s="58" t="e">
        <f>'T1'!AD20/'T1'!AD16*100-100</f>
        <v>#REF!</v>
      </c>
      <c r="AE20" s="58" t="e">
        <f>'T1'!AE20/'T1'!AE16*100-100</f>
        <v>#REF!</v>
      </c>
    </row>
    <row r="21" spans="2:31" ht="18.75" customHeight="1">
      <c r="B21" s="1"/>
      <c r="C21" s="183">
        <v>4</v>
      </c>
      <c r="D21" s="178" t="e">
        <f>YYgrowthrates!C16</f>
        <v>#REF!</v>
      </c>
      <c r="E21" s="179" t="e">
        <f>YYgrowthrates!D16</f>
        <v>#REF!</v>
      </c>
      <c r="F21" s="178" t="e">
        <f>YYgrowthrates!E16</f>
        <v>#REF!</v>
      </c>
      <c r="G21" s="179" t="e">
        <f>YYgrowthrates!F16</f>
        <v>#REF!</v>
      </c>
      <c r="H21" s="180" t="e">
        <f>YYgrowthrates!G16</f>
        <v>#REF!</v>
      </c>
      <c r="I21" s="180" t="e">
        <f>YYgrowthrates!H16</f>
        <v>#REF!</v>
      </c>
      <c r="J21" s="180" t="e">
        <f>YYgrowthrates!I16</f>
        <v>#REF!</v>
      </c>
      <c r="K21" s="180" t="e">
        <f>YYgrowthrates!J16</f>
        <v>#REF!</v>
      </c>
      <c r="L21" s="180" t="e">
        <f>YYgrowthrates!K16</f>
        <v>#REF!</v>
      </c>
      <c r="M21" s="190" t="e">
        <f>YYgrowthrates!L16</f>
        <v>#REF!</v>
      </c>
      <c r="N21" s="190" t="e">
        <f>YYgrowthrates!M16</f>
        <v>#REF!</v>
      </c>
      <c r="O21" s="190" t="e">
        <f>YYgrowthrates!N16</f>
        <v>#REF!</v>
      </c>
      <c r="P21" s="190" t="e">
        <f>YYgrowthrates!O16</f>
        <v>#REF!</v>
      </c>
      <c r="Q21" s="190" t="e">
        <f>YYgrowthrates!P16</f>
        <v>#REF!</v>
      </c>
      <c r="R21" s="190" t="e">
        <f>YYgrowthrates!Q16</f>
        <v>#REF!</v>
      </c>
      <c r="S21" s="190" t="e">
        <f>YYgrowthrates!R16</f>
        <v>#REF!</v>
      </c>
      <c r="T21" s="190" t="e">
        <f>YYgrowthrates!S16</f>
        <v>#REF!</v>
      </c>
      <c r="U21" s="190" t="e">
        <f>YYgrowthrates!T16</f>
        <v>#REF!</v>
      </c>
      <c r="V21" s="190" t="e">
        <f>YYgrowthrates!U16</f>
        <v>#REF!</v>
      </c>
      <c r="W21" s="190" t="e">
        <f>YYgrowthrates!V16</f>
        <v>#REF!</v>
      </c>
      <c r="X21" s="195" t="e">
        <f>YYgrowthrates!W16</f>
        <v>#REF!</v>
      </c>
      <c r="Y21" s="204" t="e">
        <f>YYgrowthrates!X16</f>
        <v>#REF!</v>
      </c>
      <c r="Z21" s="50" t="e">
        <f>YYgrowthrates!Y16</f>
        <v>#REF!</v>
      </c>
      <c r="AC21" s="58" t="e">
        <f>'T1'!AC21/'T1'!AC17*100-100</f>
        <v>#REF!</v>
      </c>
      <c r="AD21" s="58" t="e">
        <f>'T1'!AD21/'T1'!AD17*100-100</f>
        <v>#REF!</v>
      </c>
      <c r="AE21" s="58" t="e">
        <f>'T1'!AE21/'T1'!AE17*100-100</f>
        <v>#REF!</v>
      </c>
    </row>
    <row r="22" spans="2:31" ht="30" customHeight="1">
      <c r="B22" s="1">
        <v>2009</v>
      </c>
      <c r="C22" s="183">
        <v>1</v>
      </c>
      <c r="D22" s="178" t="e">
        <f>YYgrowthrates!C17</f>
        <v>#REF!</v>
      </c>
      <c r="E22" s="179" t="e">
        <f>YYgrowthrates!D17</f>
        <v>#REF!</v>
      </c>
      <c r="F22" s="178" t="e">
        <f>YYgrowthrates!E17</f>
        <v>#REF!</v>
      </c>
      <c r="G22" s="179" t="e">
        <f>YYgrowthrates!F17</f>
        <v>#REF!</v>
      </c>
      <c r="H22" s="180" t="e">
        <f>YYgrowthrates!G17</f>
        <v>#REF!</v>
      </c>
      <c r="I22" s="180" t="e">
        <f>YYgrowthrates!H17</f>
        <v>#REF!</v>
      </c>
      <c r="J22" s="180" t="e">
        <f>YYgrowthrates!I17</f>
        <v>#REF!</v>
      </c>
      <c r="K22" s="180" t="e">
        <f>YYgrowthrates!J17</f>
        <v>#REF!</v>
      </c>
      <c r="L22" s="180" t="e">
        <f>YYgrowthrates!K17</f>
        <v>#REF!</v>
      </c>
      <c r="M22" s="190" t="e">
        <f>YYgrowthrates!L17</f>
        <v>#REF!</v>
      </c>
      <c r="N22" s="190" t="e">
        <f>YYgrowthrates!M17</f>
        <v>#REF!</v>
      </c>
      <c r="O22" s="190" t="e">
        <f>YYgrowthrates!N17</f>
        <v>#REF!</v>
      </c>
      <c r="P22" s="190" t="e">
        <f>YYgrowthrates!O17</f>
        <v>#REF!</v>
      </c>
      <c r="Q22" s="190" t="e">
        <f>YYgrowthrates!P17</f>
        <v>#REF!</v>
      </c>
      <c r="R22" s="190" t="e">
        <f>YYgrowthrates!Q17</f>
        <v>#REF!</v>
      </c>
      <c r="S22" s="190" t="e">
        <f>YYgrowthrates!R17</f>
        <v>#REF!</v>
      </c>
      <c r="T22" s="190" t="e">
        <f>YYgrowthrates!S17</f>
        <v>#REF!</v>
      </c>
      <c r="U22" s="190" t="e">
        <f>YYgrowthrates!T17</f>
        <v>#REF!</v>
      </c>
      <c r="V22" s="190" t="e">
        <f>YYgrowthrates!U17</f>
        <v>#REF!</v>
      </c>
      <c r="W22" s="190" t="e">
        <f>YYgrowthrates!V17</f>
        <v>#REF!</v>
      </c>
      <c r="X22" s="195" t="e">
        <f>YYgrowthrates!W17</f>
        <v>#REF!</v>
      </c>
      <c r="Y22" s="204" t="e">
        <f>YYgrowthrates!X17</f>
        <v>#REF!</v>
      </c>
      <c r="Z22" s="50" t="e">
        <f>YYgrowthrates!Y17</f>
        <v>#REF!</v>
      </c>
      <c r="AC22" s="58" t="e">
        <f>'T1'!AC22/'T1'!AC18*100-100</f>
        <v>#REF!</v>
      </c>
      <c r="AD22" s="58" t="e">
        <f>'T1'!AD22/'T1'!AD18*100-100</f>
        <v>#REF!</v>
      </c>
      <c r="AE22" s="58" t="e">
        <f>'T1'!AE22/'T1'!AE18*100-100</f>
        <v>#REF!</v>
      </c>
    </row>
    <row r="23" spans="2:31" ht="18.75" customHeight="1">
      <c r="B23" s="1"/>
      <c r="C23" s="183">
        <v>2</v>
      </c>
      <c r="D23" s="178" t="e">
        <f>YYgrowthrates!C18</f>
        <v>#REF!</v>
      </c>
      <c r="E23" s="179" t="e">
        <f>YYgrowthrates!D18</f>
        <v>#REF!</v>
      </c>
      <c r="F23" s="178" t="e">
        <f>YYgrowthrates!E18</f>
        <v>#REF!</v>
      </c>
      <c r="G23" s="179" t="e">
        <f>YYgrowthrates!F18</f>
        <v>#REF!</v>
      </c>
      <c r="H23" s="180" t="e">
        <f>YYgrowthrates!G18</f>
        <v>#REF!</v>
      </c>
      <c r="I23" s="180" t="e">
        <f>YYgrowthrates!H18</f>
        <v>#REF!</v>
      </c>
      <c r="J23" s="180" t="e">
        <f>YYgrowthrates!I18</f>
        <v>#REF!</v>
      </c>
      <c r="K23" s="180" t="e">
        <f>YYgrowthrates!J18</f>
        <v>#REF!</v>
      </c>
      <c r="L23" s="180" t="e">
        <f>YYgrowthrates!K18</f>
        <v>#REF!</v>
      </c>
      <c r="M23" s="190" t="e">
        <f>YYgrowthrates!L18</f>
        <v>#REF!</v>
      </c>
      <c r="N23" s="190" t="e">
        <f>YYgrowthrates!M18</f>
        <v>#REF!</v>
      </c>
      <c r="O23" s="190" t="e">
        <f>YYgrowthrates!N18</f>
        <v>#REF!</v>
      </c>
      <c r="P23" s="190" t="e">
        <f>YYgrowthrates!O18</f>
        <v>#REF!</v>
      </c>
      <c r="Q23" s="190" t="e">
        <f>YYgrowthrates!P18</f>
        <v>#REF!</v>
      </c>
      <c r="R23" s="190" t="e">
        <f>YYgrowthrates!Q18</f>
        <v>#REF!</v>
      </c>
      <c r="S23" s="190" t="e">
        <f>YYgrowthrates!R18</f>
        <v>#REF!</v>
      </c>
      <c r="T23" s="190" t="e">
        <f>YYgrowthrates!S18</f>
        <v>#REF!</v>
      </c>
      <c r="U23" s="190" t="e">
        <f>YYgrowthrates!T18</f>
        <v>#REF!</v>
      </c>
      <c r="V23" s="190" t="e">
        <f>YYgrowthrates!U18</f>
        <v>#REF!</v>
      </c>
      <c r="W23" s="190" t="e">
        <f>YYgrowthrates!V18</f>
        <v>#REF!</v>
      </c>
      <c r="X23" s="195" t="e">
        <f>YYgrowthrates!W18</f>
        <v>#REF!</v>
      </c>
      <c r="Y23" s="204" t="e">
        <f>YYgrowthrates!X18</f>
        <v>#REF!</v>
      </c>
      <c r="Z23" s="50" t="e">
        <f>YYgrowthrates!Y18</f>
        <v>#REF!</v>
      </c>
      <c r="AC23" s="58" t="e">
        <f>'T1'!AC23/'T1'!AC19*100-100</f>
        <v>#REF!</v>
      </c>
      <c r="AD23" s="58" t="e">
        <f>'T1'!AD23/'T1'!AD19*100-100</f>
        <v>#REF!</v>
      </c>
      <c r="AE23" s="58" t="e">
        <f>'T1'!AE23/'T1'!AE19*100-100</f>
        <v>#REF!</v>
      </c>
    </row>
    <row r="24" spans="2:31" ht="18.75" customHeight="1">
      <c r="B24" s="1"/>
      <c r="C24" s="183">
        <v>3</v>
      </c>
      <c r="D24" s="178" t="e">
        <f>YYgrowthrates!C19</f>
        <v>#REF!</v>
      </c>
      <c r="E24" s="179" t="e">
        <f>YYgrowthrates!D19</f>
        <v>#REF!</v>
      </c>
      <c r="F24" s="178" t="e">
        <f>YYgrowthrates!E19</f>
        <v>#REF!</v>
      </c>
      <c r="G24" s="179" t="e">
        <f>YYgrowthrates!F19</f>
        <v>#REF!</v>
      </c>
      <c r="H24" s="180" t="e">
        <f>YYgrowthrates!G19</f>
        <v>#REF!</v>
      </c>
      <c r="I24" s="180" t="e">
        <f>YYgrowthrates!H19</f>
        <v>#REF!</v>
      </c>
      <c r="J24" s="180" t="e">
        <f>YYgrowthrates!I19</f>
        <v>#REF!</v>
      </c>
      <c r="K24" s="180" t="e">
        <f>YYgrowthrates!J19</f>
        <v>#REF!</v>
      </c>
      <c r="L24" s="180" t="e">
        <f>YYgrowthrates!K19</f>
        <v>#REF!</v>
      </c>
      <c r="M24" s="190" t="e">
        <f>YYgrowthrates!L19</f>
        <v>#REF!</v>
      </c>
      <c r="N24" s="190" t="e">
        <f>YYgrowthrates!M19</f>
        <v>#REF!</v>
      </c>
      <c r="O24" s="190" t="e">
        <f>YYgrowthrates!N19</f>
        <v>#REF!</v>
      </c>
      <c r="P24" s="190" t="e">
        <f>YYgrowthrates!O19</f>
        <v>#REF!</v>
      </c>
      <c r="Q24" s="190" t="e">
        <f>YYgrowthrates!P19</f>
        <v>#REF!</v>
      </c>
      <c r="R24" s="190" t="e">
        <f>YYgrowthrates!Q19</f>
        <v>#REF!</v>
      </c>
      <c r="S24" s="190" t="e">
        <f>YYgrowthrates!R19</f>
        <v>#REF!</v>
      </c>
      <c r="T24" s="190" t="e">
        <f>YYgrowthrates!S19</f>
        <v>#REF!</v>
      </c>
      <c r="U24" s="190" t="e">
        <f>YYgrowthrates!T19</f>
        <v>#REF!</v>
      </c>
      <c r="V24" s="190" t="e">
        <f>YYgrowthrates!U19</f>
        <v>#REF!</v>
      </c>
      <c r="W24" s="190" t="e">
        <f>YYgrowthrates!V19</f>
        <v>#REF!</v>
      </c>
      <c r="X24" s="195" t="e">
        <f>YYgrowthrates!W19</f>
        <v>#REF!</v>
      </c>
      <c r="Y24" s="204" t="e">
        <f>YYgrowthrates!X19</f>
        <v>#REF!</v>
      </c>
      <c r="Z24" s="50" t="e">
        <f>YYgrowthrates!Y19</f>
        <v>#REF!</v>
      </c>
      <c r="AC24" s="58" t="e">
        <f>'T1'!AC24/'T1'!AC20*100-100</f>
        <v>#REF!</v>
      </c>
      <c r="AD24" s="58" t="e">
        <f>'T1'!AD24/'T1'!AD20*100-100</f>
        <v>#REF!</v>
      </c>
      <c r="AE24" s="58" t="e">
        <f>'T1'!AE24/'T1'!AE20*100-100</f>
        <v>#REF!</v>
      </c>
    </row>
    <row r="25" spans="2:31" ht="18.75" customHeight="1">
      <c r="B25" s="1"/>
      <c r="C25" s="183">
        <v>4</v>
      </c>
      <c r="D25" s="178" t="e">
        <f>YYgrowthrates!C20</f>
        <v>#REF!</v>
      </c>
      <c r="E25" s="179" t="e">
        <f>YYgrowthrates!D20</f>
        <v>#REF!</v>
      </c>
      <c r="F25" s="178" t="e">
        <f>YYgrowthrates!E20</f>
        <v>#REF!</v>
      </c>
      <c r="G25" s="179" t="e">
        <f>YYgrowthrates!F20</f>
        <v>#REF!</v>
      </c>
      <c r="H25" s="180" t="e">
        <f>YYgrowthrates!G20</f>
        <v>#REF!</v>
      </c>
      <c r="I25" s="180" t="e">
        <f>YYgrowthrates!H20</f>
        <v>#REF!</v>
      </c>
      <c r="J25" s="180" t="e">
        <f>YYgrowthrates!I20</f>
        <v>#REF!</v>
      </c>
      <c r="K25" s="180" t="e">
        <f>YYgrowthrates!J20</f>
        <v>#REF!</v>
      </c>
      <c r="L25" s="180" t="e">
        <f>YYgrowthrates!K20</f>
        <v>#REF!</v>
      </c>
      <c r="M25" s="190" t="e">
        <f>YYgrowthrates!L20</f>
        <v>#REF!</v>
      </c>
      <c r="N25" s="190" t="e">
        <f>YYgrowthrates!M20</f>
        <v>#REF!</v>
      </c>
      <c r="O25" s="190" t="e">
        <f>YYgrowthrates!N20</f>
        <v>#REF!</v>
      </c>
      <c r="P25" s="190" t="e">
        <f>YYgrowthrates!O20</f>
        <v>#REF!</v>
      </c>
      <c r="Q25" s="190" t="e">
        <f>YYgrowthrates!P20</f>
        <v>#REF!</v>
      </c>
      <c r="R25" s="190" t="e">
        <f>YYgrowthrates!Q20</f>
        <v>#REF!</v>
      </c>
      <c r="S25" s="190" t="e">
        <f>YYgrowthrates!R20</f>
        <v>#REF!</v>
      </c>
      <c r="T25" s="190" t="e">
        <f>YYgrowthrates!S20</f>
        <v>#REF!</v>
      </c>
      <c r="U25" s="190" t="e">
        <f>YYgrowthrates!T20</f>
        <v>#REF!</v>
      </c>
      <c r="V25" s="190" t="e">
        <f>YYgrowthrates!U20</f>
        <v>#REF!</v>
      </c>
      <c r="W25" s="190" t="e">
        <f>YYgrowthrates!V20</f>
        <v>#REF!</v>
      </c>
      <c r="X25" s="195" t="e">
        <f>YYgrowthrates!W20</f>
        <v>#REF!</v>
      </c>
      <c r="Y25" s="204" t="e">
        <f>YYgrowthrates!X20</f>
        <v>#REF!</v>
      </c>
      <c r="Z25" s="50" t="e">
        <f>YYgrowthrates!Y20</f>
        <v>#REF!</v>
      </c>
      <c r="AC25" s="58" t="e">
        <f>'T1'!AC25/'T1'!AC21*100-100</f>
        <v>#REF!</v>
      </c>
      <c r="AD25" s="58" t="e">
        <f>'T1'!AD25/'T1'!AD21*100-100</f>
        <v>#REF!</v>
      </c>
      <c r="AE25" s="58" t="e">
        <f>'T1'!AE25/'T1'!AE21*100-100</f>
        <v>#REF!</v>
      </c>
    </row>
    <row r="26" spans="2:31" ht="30" customHeight="1">
      <c r="B26" s="1">
        <v>2010</v>
      </c>
      <c r="C26" s="183">
        <v>1</v>
      </c>
      <c r="D26" s="178" t="e">
        <f>YYgrowthrates!C21</f>
        <v>#REF!</v>
      </c>
      <c r="E26" s="179" t="e">
        <f>YYgrowthrates!D21</f>
        <v>#REF!</v>
      </c>
      <c r="F26" s="178" t="e">
        <f>YYgrowthrates!E21</f>
        <v>#REF!</v>
      </c>
      <c r="G26" s="179" t="e">
        <f>YYgrowthrates!F21</f>
        <v>#REF!</v>
      </c>
      <c r="H26" s="180" t="e">
        <f>YYgrowthrates!G21</f>
        <v>#REF!</v>
      </c>
      <c r="I26" s="180" t="e">
        <f>YYgrowthrates!H21</f>
        <v>#REF!</v>
      </c>
      <c r="J26" s="180" t="e">
        <f>YYgrowthrates!I21</f>
        <v>#REF!</v>
      </c>
      <c r="K26" s="180" t="e">
        <f>YYgrowthrates!J21</f>
        <v>#REF!</v>
      </c>
      <c r="L26" s="180" t="e">
        <f>YYgrowthrates!K21</f>
        <v>#REF!</v>
      </c>
      <c r="M26" s="190" t="e">
        <f>YYgrowthrates!L21</f>
        <v>#REF!</v>
      </c>
      <c r="N26" s="190" t="e">
        <f>YYgrowthrates!M21</f>
        <v>#REF!</v>
      </c>
      <c r="O26" s="190" t="e">
        <f>YYgrowthrates!N21</f>
        <v>#REF!</v>
      </c>
      <c r="P26" s="190" t="e">
        <f>YYgrowthrates!O21</f>
        <v>#REF!</v>
      </c>
      <c r="Q26" s="190" t="e">
        <f>YYgrowthrates!P21</f>
        <v>#REF!</v>
      </c>
      <c r="R26" s="190" t="e">
        <f>YYgrowthrates!Q21</f>
        <v>#REF!</v>
      </c>
      <c r="S26" s="190" t="e">
        <f>YYgrowthrates!R21</f>
        <v>#REF!</v>
      </c>
      <c r="T26" s="190" t="e">
        <f>YYgrowthrates!S21</f>
        <v>#REF!</v>
      </c>
      <c r="U26" s="190" t="e">
        <f>YYgrowthrates!T21</f>
        <v>#REF!</v>
      </c>
      <c r="V26" s="190" t="e">
        <f>YYgrowthrates!U21</f>
        <v>#REF!</v>
      </c>
      <c r="W26" s="190" t="e">
        <f>YYgrowthrates!V21</f>
        <v>#REF!</v>
      </c>
      <c r="X26" s="195" t="e">
        <f>YYgrowthrates!W21</f>
        <v>#REF!</v>
      </c>
      <c r="Y26" s="204" t="e">
        <f>YYgrowthrates!X21</f>
        <v>#REF!</v>
      </c>
      <c r="Z26" s="50" t="e">
        <f>YYgrowthrates!Y21</f>
        <v>#REF!</v>
      </c>
      <c r="AC26" s="58" t="e">
        <f>'T1'!AC26/'T1'!AC22*100-100</f>
        <v>#REF!</v>
      </c>
      <c r="AD26" s="58" t="e">
        <f>'T1'!AD26/'T1'!AD22*100-100</f>
        <v>#REF!</v>
      </c>
      <c r="AE26" s="58" t="e">
        <f>'T1'!AE26/'T1'!AE22*100-100</f>
        <v>#REF!</v>
      </c>
    </row>
    <row r="27" spans="2:31" ht="18.75" customHeight="1">
      <c r="B27" s="1"/>
      <c r="C27" s="183">
        <v>2</v>
      </c>
      <c r="D27" s="178" t="e">
        <f>YYgrowthrates!C22</f>
        <v>#REF!</v>
      </c>
      <c r="E27" s="179" t="e">
        <f>YYgrowthrates!D22</f>
        <v>#REF!</v>
      </c>
      <c r="F27" s="178" t="e">
        <f>YYgrowthrates!E22</f>
        <v>#REF!</v>
      </c>
      <c r="G27" s="179" t="e">
        <f>YYgrowthrates!F22</f>
        <v>#REF!</v>
      </c>
      <c r="H27" s="180" t="e">
        <f>YYgrowthrates!G22</f>
        <v>#REF!</v>
      </c>
      <c r="I27" s="180" t="e">
        <f>YYgrowthrates!H22</f>
        <v>#REF!</v>
      </c>
      <c r="J27" s="180" t="e">
        <f>YYgrowthrates!I22</f>
        <v>#REF!</v>
      </c>
      <c r="K27" s="180" t="e">
        <f>YYgrowthrates!J22</f>
        <v>#REF!</v>
      </c>
      <c r="L27" s="180" t="e">
        <f>YYgrowthrates!K22</f>
        <v>#REF!</v>
      </c>
      <c r="M27" s="190" t="e">
        <f>YYgrowthrates!L22</f>
        <v>#REF!</v>
      </c>
      <c r="N27" s="190" t="e">
        <f>YYgrowthrates!M22</f>
        <v>#REF!</v>
      </c>
      <c r="O27" s="190" t="e">
        <f>YYgrowthrates!N22</f>
        <v>#REF!</v>
      </c>
      <c r="P27" s="190" t="e">
        <f>YYgrowthrates!O22</f>
        <v>#REF!</v>
      </c>
      <c r="Q27" s="190" t="e">
        <f>YYgrowthrates!P22</f>
        <v>#REF!</v>
      </c>
      <c r="R27" s="190" t="e">
        <f>YYgrowthrates!Q22</f>
        <v>#REF!</v>
      </c>
      <c r="S27" s="190" t="e">
        <f>YYgrowthrates!R22</f>
        <v>#REF!</v>
      </c>
      <c r="T27" s="190" t="e">
        <f>YYgrowthrates!S22</f>
        <v>#REF!</v>
      </c>
      <c r="U27" s="190" t="e">
        <f>YYgrowthrates!T22</f>
        <v>#REF!</v>
      </c>
      <c r="V27" s="190" t="e">
        <f>YYgrowthrates!U22</f>
        <v>#REF!</v>
      </c>
      <c r="W27" s="190" t="e">
        <f>YYgrowthrates!V22</f>
        <v>#REF!</v>
      </c>
      <c r="X27" s="195" t="e">
        <f>YYgrowthrates!W22</f>
        <v>#REF!</v>
      </c>
      <c r="Y27" s="204" t="e">
        <f>YYgrowthrates!X22</f>
        <v>#REF!</v>
      </c>
      <c r="Z27" s="50" t="e">
        <f>YYgrowthrates!Y22</f>
        <v>#REF!</v>
      </c>
      <c r="AC27" s="58" t="e">
        <f>'T1'!AC27/'T1'!AC23*100-100</f>
        <v>#REF!</v>
      </c>
      <c r="AD27" s="58" t="e">
        <f>'T1'!AD27/'T1'!AD23*100-100</f>
        <v>#REF!</v>
      </c>
      <c r="AE27" s="58" t="e">
        <f>'T1'!AE27/'T1'!AE23*100-100</f>
        <v>#REF!</v>
      </c>
    </row>
    <row r="28" spans="2:31" ht="18.75" customHeight="1">
      <c r="B28" s="1"/>
      <c r="C28" s="183">
        <v>3</v>
      </c>
      <c r="D28" s="178" t="e">
        <f>YYgrowthrates!C23</f>
        <v>#REF!</v>
      </c>
      <c r="E28" s="179" t="e">
        <f>YYgrowthrates!D23</f>
        <v>#REF!</v>
      </c>
      <c r="F28" s="178" t="e">
        <f>YYgrowthrates!E23</f>
        <v>#REF!</v>
      </c>
      <c r="G28" s="179" t="e">
        <f>YYgrowthrates!F23</f>
        <v>#REF!</v>
      </c>
      <c r="H28" s="180" t="e">
        <f>YYgrowthrates!G23</f>
        <v>#REF!</v>
      </c>
      <c r="I28" s="180" t="e">
        <f>YYgrowthrates!H23</f>
        <v>#REF!</v>
      </c>
      <c r="J28" s="180" t="e">
        <f>YYgrowthrates!I23</f>
        <v>#REF!</v>
      </c>
      <c r="K28" s="180" t="e">
        <f>YYgrowthrates!J23</f>
        <v>#REF!</v>
      </c>
      <c r="L28" s="180" t="e">
        <f>YYgrowthrates!K23</f>
        <v>#REF!</v>
      </c>
      <c r="M28" s="190" t="e">
        <f>YYgrowthrates!L23</f>
        <v>#REF!</v>
      </c>
      <c r="N28" s="190" t="e">
        <f>YYgrowthrates!M23</f>
        <v>#REF!</v>
      </c>
      <c r="O28" s="190" t="e">
        <f>YYgrowthrates!N23</f>
        <v>#REF!</v>
      </c>
      <c r="P28" s="190" t="e">
        <f>YYgrowthrates!O23</f>
        <v>#REF!</v>
      </c>
      <c r="Q28" s="190" t="e">
        <f>YYgrowthrates!P23</f>
        <v>#REF!</v>
      </c>
      <c r="R28" s="190" t="e">
        <f>YYgrowthrates!Q23</f>
        <v>#REF!</v>
      </c>
      <c r="S28" s="190" t="e">
        <f>YYgrowthrates!R23</f>
        <v>#REF!</v>
      </c>
      <c r="T28" s="190" t="e">
        <f>YYgrowthrates!S23</f>
        <v>#REF!</v>
      </c>
      <c r="U28" s="190" t="e">
        <f>YYgrowthrates!T23</f>
        <v>#REF!</v>
      </c>
      <c r="V28" s="190" t="e">
        <f>YYgrowthrates!U23</f>
        <v>#REF!</v>
      </c>
      <c r="W28" s="190" t="e">
        <f>YYgrowthrates!V23</f>
        <v>#REF!</v>
      </c>
      <c r="X28" s="195" t="e">
        <f>YYgrowthrates!W23</f>
        <v>#REF!</v>
      </c>
      <c r="Y28" s="204" t="e">
        <f>YYgrowthrates!X23</f>
        <v>#REF!</v>
      </c>
      <c r="Z28" s="50" t="e">
        <f>YYgrowthrates!Y23</f>
        <v>#REF!</v>
      </c>
      <c r="AC28" s="58" t="e">
        <f>'T1'!AC28/'T1'!AC24*100-100</f>
        <v>#REF!</v>
      </c>
      <c r="AD28" s="58" t="e">
        <f>'T1'!AD28/'T1'!AD24*100-100</f>
        <v>#REF!</v>
      </c>
      <c r="AE28" s="58" t="e">
        <f>'T1'!AE28/'T1'!AE24*100-100</f>
        <v>#REF!</v>
      </c>
    </row>
    <row r="29" spans="2:31" ht="18.75" customHeight="1">
      <c r="B29" s="1"/>
      <c r="C29" s="183">
        <v>4</v>
      </c>
      <c r="D29" s="178" t="e">
        <f>YYgrowthrates!C24</f>
        <v>#REF!</v>
      </c>
      <c r="E29" s="179" t="e">
        <f>YYgrowthrates!D24</f>
        <v>#REF!</v>
      </c>
      <c r="F29" s="178" t="e">
        <f>YYgrowthrates!E24</f>
        <v>#REF!</v>
      </c>
      <c r="G29" s="179" t="e">
        <f>YYgrowthrates!F24</f>
        <v>#REF!</v>
      </c>
      <c r="H29" s="180" t="e">
        <f>YYgrowthrates!G24</f>
        <v>#REF!</v>
      </c>
      <c r="I29" s="180" t="e">
        <f>YYgrowthrates!H24</f>
        <v>#REF!</v>
      </c>
      <c r="J29" s="180" t="e">
        <f>YYgrowthrates!I24</f>
        <v>#REF!</v>
      </c>
      <c r="K29" s="180" t="e">
        <f>YYgrowthrates!J24</f>
        <v>#REF!</v>
      </c>
      <c r="L29" s="180" t="e">
        <f>YYgrowthrates!K24</f>
        <v>#REF!</v>
      </c>
      <c r="M29" s="190" t="e">
        <f>YYgrowthrates!L24</f>
        <v>#REF!</v>
      </c>
      <c r="N29" s="190" t="e">
        <f>YYgrowthrates!M24</f>
        <v>#REF!</v>
      </c>
      <c r="O29" s="190" t="e">
        <f>YYgrowthrates!N24</f>
        <v>#REF!</v>
      </c>
      <c r="P29" s="190" t="e">
        <f>YYgrowthrates!O24</f>
        <v>#REF!</v>
      </c>
      <c r="Q29" s="190" t="e">
        <f>YYgrowthrates!P24</f>
        <v>#REF!</v>
      </c>
      <c r="R29" s="190" t="e">
        <f>YYgrowthrates!Q24</f>
        <v>#REF!</v>
      </c>
      <c r="S29" s="190" t="e">
        <f>YYgrowthrates!R24</f>
        <v>#REF!</v>
      </c>
      <c r="T29" s="190" t="e">
        <f>YYgrowthrates!S24</f>
        <v>#REF!</v>
      </c>
      <c r="U29" s="190" t="e">
        <f>YYgrowthrates!T24</f>
        <v>#REF!</v>
      </c>
      <c r="V29" s="190" t="e">
        <f>YYgrowthrates!U24</f>
        <v>#REF!</v>
      </c>
      <c r="W29" s="190" t="e">
        <f>YYgrowthrates!V24</f>
        <v>#REF!</v>
      </c>
      <c r="X29" s="195" t="e">
        <f>YYgrowthrates!W24</f>
        <v>#REF!</v>
      </c>
      <c r="Y29" s="204" t="e">
        <f>YYgrowthrates!X24</f>
        <v>#REF!</v>
      </c>
      <c r="Z29" s="50" t="e">
        <f>YYgrowthrates!Y24</f>
        <v>#REF!</v>
      </c>
      <c r="AC29" s="58" t="e">
        <f>'T1'!AC29/'T1'!AC25*100-100</f>
        <v>#REF!</v>
      </c>
      <c r="AD29" s="58" t="e">
        <f>'T1'!AD29/'T1'!AD25*100-100</f>
        <v>#REF!</v>
      </c>
      <c r="AE29" s="58" t="e">
        <f>'T1'!AE29/'T1'!AE25*100-100</f>
        <v>#REF!</v>
      </c>
    </row>
    <row r="30" spans="2:31" ht="29.25" customHeight="1">
      <c r="B30" s="1">
        <v>2011</v>
      </c>
      <c r="C30" s="183">
        <v>1</v>
      </c>
      <c r="D30" s="178" t="e">
        <f>YYgrowthrates!C25</f>
        <v>#REF!</v>
      </c>
      <c r="E30" s="179" t="e">
        <f>YYgrowthrates!D25</f>
        <v>#REF!</v>
      </c>
      <c r="F30" s="178" t="e">
        <f>YYgrowthrates!E25</f>
        <v>#REF!</v>
      </c>
      <c r="G30" s="179" t="e">
        <f>YYgrowthrates!F25</f>
        <v>#REF!</v>
      </c>
      <c r="H30" s="180" t="e">
        <f>YYgrowthrates!G25</f>
        <v>#REF!</v>
      </c>
      <c r="I30" s="180" t="e">
        <f>YYgrowthrates!H25</f>
        <v>#REF!</v>
      </c>
      <c r="J30" s="180" t="e">
        <f>YYgrowthrates!I25</f>
        <v>#REF!</v>
      </c>
      <c r="K30" s="180" t="e">
        <f>YYgrowthrates!J25</f>
        <v>#REF!</v>
      </c>
      <c r="L30" s="180" t="e">
        <f>YYgrowthrates!K25</f>
        <v>#REF!</v>
      </c>
      <c r="M30" s="190" t="e">
        <f>YYgrowthrates!L25</f>
        <v>#REF!</v>
      </c>
      <c r="N30" s="190" t="e">
        <f>YYgrowthrates!M25</f>
        <v>#REF!</v>
      </c>
      <c r="O30" s="190" t="e">
        <f>YYgrowthrates!N25</f>
        <v>#REF!</v>
      </c>
      <c r="P30" s="190" t="e">
        <f>YYgrowthrates!O25</f>
        <v>#REF!</v>
      </c>
      <c r="Q30" s="190" t="e">
        <f>YYgrowthrates!P25</f>
        <v>#REF!</v>
      </c>
      <c r="R30" s="190" t="e">
        <f>YYgrowthrates!Q25</f>
        <v>#REF!</v>
      </c>
      <c r="S30" s="190" t="e">
        <f>YYgrowthrates!R25</f>
        <v>#REF!</v>
      </c>
      <c r="T30" s="190" t="e">
        <f>YYgrowthrates!S25</f>
        <v>#REF!</v>
      </c>
      <c r="U30" s="190" t="e">
        <f>YYgrowthrates!T25</f>
        <v>#REF!</v>
      </c>
      <c r="V30" s="190" t="e">
        <f>YYgrowthrates!U25</f>
        <v>#REF!</v>
      </c>
      <c r="W30" s="190" t="e">
        <f>YYgrowthrates!V25</f>
        <v>#REF!</v>
      </c>
      <c r="X30" s="195" t="e">
        <f>YYgrowthrates!W25</f>
        <v>#REF!</v>
      </c>
      <c r="Y30" s="204" t="e">
        <f>YYgrowthrates!X25</f>
        <v>#REF!</v>
      </c>
      <c r="Z30" s="50" t="e">
        <f>YYgrowthrates!Y25</f>
        <v>#REF!</v>
      </c>
      <c r="AC30" s="58" t="e">
        <f>'T1'!AC30/'T1'!AC26*100-100</f>
        <v>#REF!</v>
      </c>
      <c r="AD30" s="58" t="e">
        <f>'T1'!AD30/'T1'!AD26*100-100</f>
        <v>#REF!</v>
      </c>
      <c r="AE30" s="58" t="e">
        <f>'T1'!AE30/'T1'!AE26*100-100</f>
        <v>#REF!</v>
      </c>
    </row>
    <row r="31" spans="2:31" ht="18.75" customHeight="1">
      <c r="B31" s="1"/>
      <c r="C31" s="183">
        <v>2</v>
      </c>
      <c r="D31" s="178" t="e">
        <f>YYgrowthrates!C26</f>
        <v>#REF!</v>
      </c>
      <c r="E31" s="179" t="e">
        <f>YYgrowthrates!D26</f>
        <v>#REF!</v>
      </c>
      <c r="F31" s="178" t="e">
        <f>YYgrowthrates!E26</f>
        <v>#REF!</v>
      </c>
      <c r="G31" s="179" t="e">
        <f>YYgrowthrates!F26</f>
        <v>#REF!</v>
      </c>
      <c r="H31" s="180" t="e">
        <f>YYgrowthrates!G26</f>
        <v>#REF!</v>
      </c>
      <c r="I31" s="180" t="e">
        <f>YYgrowthrates!H26</f>
        <v>#REF!</v>
      </c>
      <c r="J31" s="180" t="e">
        <f>YYgrowthrates!I26</f>
        <v>#REF!</v>
      </c>
      <c r="K31" s="180" t="e">
        <f>YYgrowthrates!J26</f>
        <v>#REF!</v>
      </c>
      <c r="L31" s="180" t="e">
        <f>YYgrowthrates!K26</f>
        <v>#REF!</v>
      </c>
      <c r="M31" s="190" t="e">
        <f>YYgrowthrates!L26</f>
        <v>#REF!</v>
      </c>
      <c r="N31" s="190" t="e">
        <f>YYgrowthrates!M26</f>
        <v>#REF!</v>
      </c>
      <c r="O31" s="190" t="e">
        <f>YYgrowthrates!N26</f>
        <v>#REF!</v>
      </c>
      <c r="P31" s="190" t="e">
        <f>YYgrowthrates!O26</f>
        <v>#REF!</v>
      </c>
      <c r="Q31" s="190" t="e">
        <f>YYgrowthrates!P26</f>
        <v>#REF!</v>
      </c>
      <c r="R31" s="190" t="e">
        <f>YYgrowthrates!Q26</f>
        <v>#REF!</v>
      </c>
      <c r="S31" s="190" t="e">
        <f>YYgrowthrates!R26</f>
        <v>#REF!</v>
      </c>
      <c r="T31" s="190" t="e">
        <f>YYgrowthrates!S26</f>
        <v>#REF!</v>
      </c>
      <c r="U31" s="190" t="e">
        <f>YYgrowthrates!T26</f>
        <v>#REF!</v>
      </c>
      <c r="V31" s="190" t="e">
        <f>YYgrowthrates!U26</f>
        <v>#REF!</v>
      </c>
      <c r="W31" s="190" t="e">
        <f>YYgrowthrates!V26</f>
        <v>#REF!</v>
      </c>
      <c r="X31" s="195" t="e">
        <f>YYgrowthrates!W26</f>
        <v>#REF!</v>
      </c>
      <c r="Y31" s="204" t="e">
        <f>YYgrowthrates!X26</f>
        <v>#REF!</v>
      </c>
      <c r="Z31" s="50" t="e">
        <f>YYgrowthrates!Y26</f>
        <v>#REF!</v>
      </c>
      <c r="AC31" s="58" t="e">
        <f>'T1'!AC31/'T1'!AC27*100-100</f>
        <v>#REF!</v>
      </c>
      <c r="AD31" s="58" t="e">
        <f>'T1'!AD31/'T1'!AD27*100-100</f>
        <v>#REF!</v>
      </c>
      <c r="AE31" s="58" t="e">
        <f>'T1'!AE31/'T1'!AE27*100-100</f>
        <v>#REF!</v>
      </c>
    </row>
    <row r="32" spans="2:31" ht="18.75" customHeight="1">
      <c r="B32" s="1"/>
      <c r="C32" s="183" t="s">
        <v>56</v>
      </c>
      <c r="D32" s="178" t="e">
        <f>YYgrowthrates!C27</f>
        <v>#REF!</v>
      </c>
      <c r="E32" s="179" t="e">
        <f>YYgrowthrates!D27</f>
        <v>#REF!</v>
      </c>
      <c r="F32" s="178" t="e">
        <f>YYgrowthrates!E27</f>
        <v>#REF!</v>
      </c>
      <c r="G32" s="179" t="e">
        <f>YYgrowthrates!F27</f>
        <v>#REF!</v>
      </c>
      <c r="H32" s="180" t="e">
        <f>YYgrowthrates!G27</f>
        <v>#REF!</v>
      </c>
      <c r="I32" s="180" t="e">
        <f>YYgrowthrates!H27</f>
        <v>#REF!</v>
      </c>
      <c r="J32" s="180" t="e">
        <f>YYgrowthrates!I27</f>
        <v>#REF!</v>
      </c>
      <c r="K32" s="180" t="e">
        <f>YYgrowthrates!J27</f>
        <v>#REF!</v>
      </c>
      <c r="L32" s="180" t="e">
        <f>YYgrowthrates!K27</f>
        <v>#REF!</v>
      </c>
      <c r="M32" s="190" t="e">
        <f>YYgrowthrates!L27</f>
        <v>#REF!</v>
      </c>
      <c r="N32" s="190" t="e">
        <f>YYgrowthrates!M27</f>
        <v>#REF!</v>
      </c>
      <c r="O32" s="190" t="e">
        <f>YYgrowthrates!N27</f>
        <v>#REF!</v>
      </c>
      <c r="P32" s="190" t="e">
        <f>YYgrowthrates!O27</f>
        <v>#REF!</v>
      </c>
      <c r="Q32" s="190" t="e">
        <f>YYgrowthrates!P27</f>
        <v>#REF!</v>
      </c>
      <c r="R32" s="190" t="e">
        <f>YYgrowthrates!Q27</f>
        <v>#REF!</v>
      </c>
      <c r="S32" s="190" t="e">
        <f>YYgrowthrates!R27</f>
        <v>#REF!</v>
      </c>
      <c r="T32" s="190" t="e">
        <f>YYgrowthrates!S27</f>
        <v>#REF!</v>
      </c>
      <c r="U32" s="190" t="e">
        <f>YYgrowthrates!T27</f>
        <v>#REF!</v>
      </c>
      <c r="V32" s="190" t="e">
        <f>YYgrowthrates!U27</f>
        <v>#REF!</v>
      </c>
      <c r="W32" s="190" t="e">
        <f>YYgrowthrates!V27</f>
        <v>#REF!</v>
      </c>
      <c r="X32" s="195" t="e">
        <f>YYgrowthrates!W27</f>
        <v>#REF!</v>
      </c>
      <c r="Y32" s="204" t="e">
        <f>YYgrowthrates!X27</f>
        <v>#REF!</v>
      </c>
      <c r="Z32" s="50" t="e">
        <f>YYgrowthrates!Y27</f>
        <v>#REF!</v>
      </c>
      <c r="AC32" s="58" t="e">
        <f>'T1'!AC32/'T1'!AC28*100-100</f>
        <v>#REF!</v>
      </c>
      <c r="AD32" s="58" t="e">
        <f>'T1'!AD32/'T1'!AD28*100-100</f>
        <v>#REF!</v>
      </c>
      <c r="AE32" s="58" t="e">
        <f>'T1'!AE32/'T1'!AE28*100-100</f>
        <v>#REF!</v>
      </c>
    </row>
    <row r="33" spans="2:31" ht="18.75" hidden="1" customHeight="1">
      <c r="B33" s="1"/>
      <c r="C33" s="183" t="s">
        <v>57</v>
      </c>
      <c r="D33" s="178">
        <f>YYgrowthrates!C28</f>
        <v>0</v>
      </c>
      <c r="E33" s="179">
        <f>YYgrowthrates!D28</f>
        <v>0</v>
      </c>
      <c r="F33" s="178">
        <f>YYgrowthrates!E28</f>
        <v>0</v>
      </c>
      <c r="G33" s="179">
        <f>YYgrowthrates!F28</f>
        <v>0</v>
      </c>
      <c r="H33" s="180">
        <f>YYgrowthrates!G28</f>
        <v>0</v>
      </c>
      <c r="I33" s="180">
        <f>YYgrowthrates!H28</f>
        <v>0</v>
      </c>
      <c r="J33" s="180">
        <f>YYgrowthrates!I28</f>
        <v>0</v>
      </c>
      <c r="K33" s="180">
        <f>YYgrowthrates!J28</f>
        <v>0</v>
      </c>
      <c r="L33" s="180">
        <f>YYgrowthrates!K28</f>
        <v>0</v>
      </c>
      <c r="M33" s="190">
        <f>YYgrowthrates!L28</f>
        <v>0</v>
      </c>
      <c r="N33" s="190">
        <f>YYgrowthrates!M28</f>
        <v>0</v>
      </c>
      <c r="O33" s="190">
        <f>YYgrowthrates!N28</f>
        <v>0</v>
      </c>
      <c r="P33" s="190">
        <f>YYgrowthrates!O28</f>
        <v>0</v>
      </c>
      <c r="Q33" s="190">
        <f>YYgrowthrates!P28</f>
        <v>0</v>
      </c>
      <c r="R33" s="190">
        <f>YYgrowthrates!Q28</f>
        <v>0</v>
      </c>
      <c r="S33" s="190">
        <f>YYgrowthrates!R28</f>
        <v>0</v>
      </c>
      <c r="T33" s="190">
        <f>YYgrowthrates!S28</f>
        <v>0</v>
      </c>
      <c r="U33" s="190">
        <f>YYgrowthrates!T28</f>
        <v>0</v>
      </c>
      <c r="V33" s="190">
        <f>YYgrowthrates!U28</f>
        <v>0</v>
      </c>
      <c r="W33" s="190">
        <f>YYgrowthrates!V28</f>
        <v>0</v>
      </c>
      <c r="X33" s="195">
        <f>YYgrowthrates!W28</f>
        <v>0</v>
      </c>
      <c r="Y33" s="204">
        <f>YYgrowthrates!X28</f>
        <v>0</v>
      </c>
      <c r="Z33" s="50">
        <f>YYgrowthrates!Y28</f>
        <v>0</v>
      </c>
      <c r="AC33" s="58" t="e">
        <f>'T1'!AC33/'T1'!AC29*100-100</f>
        <v>#REF!</v>
      </c>
      <c r="AD33" s="58" t="e">
        <f>'T1'!AD33/'T1'!AD29*100-100</f>
        <v>#REF!</v>
      </c>
      <c r="AE33" s="58" t="e">
        <f>'T1'!AE33/'T1'!AE29*100-100</f>
        <v>#REF!</v>
      </c>
    </row>
    <row r="34" spans="2:31" ht="18.75" hidden="1" customHeight="1">
      <c r="B34" s="1">
        <v>2012</v>
      </c>
      <c r="C34" s="183" t="s">
        <v>58</v>
      </c>
      <c r="D34" s="178">
        <f>YYgrowthrates!C29</f>
        <v>0</v>
      </c>
      <c r="E34" s="179">
        <f>YYgrowthrates!D29</f>
        <v>0</v>
      </c>
      <c r="F34" s="178">
        <f>YYgrowthrates!E29</f>
        <v>0</v>
      </c>
      <c r="G34" s="179">
        <f>YYgrowthrates!F29</f>
        <v>0</v>
      </c>
      <c r="H34" s="180">
        <f>YYgrowthrates!G29</f>
        <v>0</v>
      </c>
      <c r="I34" s="180">
        <f>YYgrowthrates!H29</f>
        <v>0</v>
      </c>
      <c r="J34" s="180">
        <f>YYgrowthrates!I29</f>
        <v>0</v>
      </c>
      <c r="K34" s="180">
        <f>YYgrowthrates!J29</f>
        <v>0</v>
      </c>
      <c r="L34" s="180">
        <f>YYgrowthrates!K29</f>
        <v>0</v>
      </c>
      <c r="M34" s="190">
        <f>YYgrowthrates!L29</f>
        <v>0</v>
      </c>
      <c r="N34" s="190">
        <f>YYgrowthrates!M29</f>
        <v>0</v>
      </c>
      <c r="O34" s="190">
        <f>YYgrowthrates!N29</f>
        <v>0</v>
      </c>
      <c r="P34" s="190">
        <f>YYgrowthrates!O29</f>
        <v>0</v>
      </c>
      <c r="Q34" s="190">
        <f>YYgrowthrates!P29</f>
        <v>0</v>
      </c>
      <c r="R34" s="190">
        <f>YYgrowthrates!Q29</f>
        <v>0</v>
      </c>
      <c r="S34" s="190">
        <f>YYgrowthrates!R29</f>
        <v>0</v>
      </c>
      <c r="T34" s="190">
        <f>YYgrowthrates!S29</f>
        <v>0</v>
      </c>
      <c r="U34" s="190">
        <f>YYgrowthrates!T29</f>
        <v>0</v>
      </c>
      <c r="V34" s="190">
        <f>YYgrowthrates!U29</f>
        <v>0</v>
      </c>
      <c r="W34" s="190">
        <f>YYgrowthrates!V29</f>
        <v>0</v>
      </c>
      <c r="X34" s="195">
        <f>YYgrowthrates!W29</f>
        <v>0</v>
      </c>
      <c r="Y34" s="204">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208"/>
      <c r="Z35" s="51"/>
    </row>
    <row r="36" spans="2:31" ht="12" customHeight="1">
      <c r="B36" s="36" t="s">
        <v>59</v>
      </c>
    </row>
    <row r="37" spans="2:31" ht="2.25" customHeight="1"/>
    <row r="38" spans="2:31">
      <c r="B38" s="185" t="s">
        <v>103</v>
      </c>
    </row>
    <row r="39" spans="2:31">
      <c r="B39" s="185" t="s">
        <v>104</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70" customWidth="1"/>
    <col min="25" max="25" width="7.21875" style="13" customWidth="1"/>
    <col min="26" max="26" width="8.44140625" style="13" customWidth="1"/>
    <col min="27" max="27" width="1.21875" style="13" customWidth="1"/>
    <col min="28" max="32" width="9.21875" style="13"/>
    <col min="33" max="33" width="4.44140625" style="13" customWidth="1"/>
    <col min="34" max="16384" width="9.21875" style="13"/>
  </cols>
  <sheetData>
    <row r="1" spans="2:33" ht="38.25" customHeight="1">
      <c r="B1" s="14" t="s">
        <v>105</v>
      </c>
      <c r="D1" s="12"/>
      <c r="E1" s="12"/>
      <c r="F1" s="12"/>
      <c r="G1" s="12"/>
      <c r="H1" s="12"/>
      <c r="I1" s="12"/>
      <c r="J1" s="12"/>
      <c r="K1" s="12"/>
    </row>
    <row r="2" spans="2:33"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209"/>
      <c r="Y2" s="91"/>
      <c r="Z2" s="143"/>
    </row>
    <row r="3" spans="2:33" s="12" customFormat="1" ht="123.75" customHeight="1">
      <c r="B3" s="357" t="s">
        <v>27</v>
      </c>
      <c r="C3" s="376" t="s">
        <v>28</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3" t="s">
        <v>49</v>
      </c>
      <c r="Y3" s="382" t="s">
        <v>50</v>
      </c>
      <c r="Z3" s="358" t="s">
        <v>51</v>
      </c>
      <c r="AC3" s="8" t="s">
        <v>52</v>
      </c>
      <c r="AD3" s="8" t="s">
        <v>53</v>
      </c>
      <c r="AE3" s="8" t="s">
        <v>54</v>
      </c>
      <c r="AF3" s="12" t="s">
        <v>55</v>
      </c>
    </row>
    <row r="4" spans="2:33" ht="24.75" hidden="1" customHeight="1">
      <c r="B4" s="60"/>
      <c r="C4" s="71"/>
      <c r="D4" s="173"/>
      <c r="E4" s="174"/>
      <c r="F4" s="175"/>
      <c r="G4" s="176"/>
      <c r="H4" s="177"/>
      <c r="I4" s="186"/>
      <c r="J4" s="177"/>
      <c r="K4" s="187"/>
      <c r="L4" s="177"/>
      <c r="M4" s="188"/>
      <c r="N4" s="189"/>
      <c r="O4" s="188"/>
      <c r="P4" s="189"/>
      <c r="Q4" s="188"/>
      <c r="R4" s="189"/>
      <c r="S4" s="188"/>
      <c r="T4" s="189"/>
      <c r="U4" s="188"/>
      <c r="V4" s="193"/>
      <c r="W4" s="188"/>
      <c r="X4" s="210"/>
      <c r="Y4" s="213"/>
      <c r="Z4" s="203"/>
    </row>
    <row r="5" spans="2:33" ht="20.25" hidden="1" customHeight="1">
      <c r="B5" s="60"/>
      <c r="C5" s="71"/>
      <c r="D5" s="173"/>
      <c r="E5" s="174"/>
      <c r="F5" s="175"/>
      <c r="G5" s="176"/>
      <c r="H5" s="177"/>
      <c r="I5" s="186"/>
      <c r="J5" s="177"/>
      <c r="K5" s="187"/>
      <c r="L5" s="177"/>
      <c r="M5" s="188"/>
      <c r="N5" s="189"/>
      <c r="O5" s="188"/>
      <c r="P5" s="189"/>
      <c r="Q5" s="188"/>
      <c r="R5" s="189"/>
      <c r="S5" s="188"/>
      <c r="T5" s="189"/>
      <c r="U5" s="188"/>
      <c r="V5" s="193"/>
      <c r="W5" s="188"/>
      <c r="X5" s="210"/>
      <c r="Y5" s="213"/>
      <c r="Z5" s="203"/>
      <c r="AA5" s="61"/>
    </row>
    <row r="6" spans="2:33" ht="20.25" hidden="1" customHeight="1">
      <c r="B6" s="60"/>
      <c r="C6" s="71"/>
      <c r="D6" s="173"/>
      <c r="E6" s="174"/>
      <c r="F6" s="175"/>
      <c r="G6" s="176"/>
      <c r="H6" s="177"/>
      <c r="I6" s="186"/>
      <c r="J6" s="177"/>
      <c r="K6" s="187"/>
      <c r="L6" s="177"/>
      <c r="M6" s="188"/>
      <c r="N6" s="189"/>
      <c r="O6" s="188"/>
      <c r="P6" s="189"/>
      <c r="Q6" s="188"/>
      <c r="R6" s="189"/>
      <c r="S6" s="188"/>
      <c r="T6" s="189"/>
      <c r="U6" s="188"/>
      <c r="V6" s="193"/>
      <c r="W6" s="188"/>
      <c r="X6" s="210"/>
      <c r="Y6" s="213"/>
      <c r="Z6" s="203"/>
      <c r="AA6" s="61"/>
    </row>
    <row r="7" spans="2:33" ht="20.25" hidden="1" customHeight="1">
      <c r="B7" s="60"/>
      <c r="C7" s="71"/>
      <c r="D7" s="173"/>
      <c r="E7" s="174"/>
      <c r="F7" s="173"/>
      <c r="G7" s="176"/>
      <c r="H7" s="177"/>
      <c r="I7" s="186"/>
      <c r="J7" s="177"/>
      <c r="K7" s="187"/>
      <c r="L7" s="177"/>
      <c r="M7" s="188"/>
      <c r="N7" s="189"/>
      <c r="O7" s="188"/>
      <c r="P7" s="189"/>
      <c r="Q7" s="188"/>
      <c r="R7" s="189"/>
      <c r="S7" s="188"/>
      <c r="T7" s="189"/>
      <c r="U7" s="188"/>
      <c r="V7" s="193"/>
      <c r="W7" s="188"/>
      <c r="X7" s="210"/>
      <c r="Y7" s="213"/>
      <c r="Z7" s="203"/>
      <c r="AA7" s="61"/>
    </row>
    <row r="8" spans="2:33" ht="20.25" hidden="1" customHeight="1">
      <c r="B8" s="60"/>
      <c r="D8" s="174"/>
      <c r="E8" s="174"/>
      <c r="F8" s="173"/>
      <c r="G8" s="174"/>
      <c r="H8" s="177"/>
      <c r="I8" s="186"/>
      <c r="J8" s="177"/>
      <c r="K8" s="186"/>
      <c r="L8" s="177"/>
      <c r="M8" s="188"/>
      <c r="N8" s="189"/>
      <c r="O8" s="188"/>
      <c r="P8" s="189"/>
      <c r="Q8" s="188"/>
      <c r="R8" s="189"/>
      <c r="S8" s="188"/>
      <c r="T8" s="189"/>
      <c r="U8" s="188"/>
      <c r="V8" s="189"/>
      <c r="W8" s="188"/>
      <c r="X8" s="210"/>
      <c r="Y8" s="213"/>
      <c r="Z8" s="203"/>
      <c r="AA8" s="61"/>
    </row>
    <row r="9" spans="2:33" ht="5.25" customHeight="1">
      <c r="B9" s="1"/>
      <c r="D9" s="175"/>
      <c r="E9" s="181"/>
      <c r="F9" s="175"/>
      <c r="G9" s="175"/>
      <c r="H9" s="182"/>
      <c r="I9" s="191"/>
      <c r="J9" s="191"/>
      <c r="K9" s="191"/>
      <c r="L9" s="191"/>
      <c r="M9" s="192"/>
      <c r="N9" s="193"/>
      <c r="O9" s="189"/>
      <c r="P9" s="192"/>
      <c r="Q9" s="192"/>
      <c r="R9" s="193"/>
      <c r="S9" s="189"/>
      <c r="T9" s="189"/>
      <c r="U9" s="193"/>
      <c r="V9" s="193"/>
      <c r="W9" s="193"/>
      <c r="X9" s="212"/>
      <c r="Y9" s="214"/>
      <c r="Z9" s="39"/>
    </row>
    <row r="10" spans="2:33" ht="30" customHeight="1">
      <c r="B10" s="1">
        <v>2006</v>
      </c>
      <c r="C10" s="183">
        <v>1</v>
      </c>
      <c r="D10" s="184" t="e">
        <f>#REF!</f>
        <v>#REF!</v>
      </c>
      <c r="E10" s="174" t="e">
        <f>#REF!</f>
        <v>#REF!</v>
      </c>
      <c r="F10" s="173" t="e">
        <f>#REF!</f>
        <v>#REF!</v>
      </c>
      <c r="G10" s="174" t="e">
        <f>#REF!</f>
        <v>#REF!</v>
      </c>
      <c r="H10" s="177" t="e">
        <f>#REF!</f>
        <v>#REF!</v>
      </c>
      <c r="I10" s="186" t="e">
        <f>#REF!</f>
        <v>#REF!</v>
      </c>
      <c r="J10" s="177" t="e">
        <f>#REF!</f>
        <v>#REF!</v>
      </c>
      <c r="K10" s="186" t="e">
        <f>#REF!</f>
        <v>#REF!</v>
      </c>
      <c r="L10" s="177" t="e">
        <f>#REF!</f>
        <v>#REF!</v>
      </c>
      <c r="M10" s="188" t="e">
        <f>#REF!</f>
        <v>#REF!</v>
      </c>
      <c r="N10" s="189" t="e">
        <f>#REF!</f>
        <v>#REF!</v>
      </c>
      <c r="O10" s="188" t="e">
        <f>#REF!</f>
        <v>#REF!</v>
      </c>
      <c r="P10" s="189" t="e">
        <f>#REF!</f>
        <v>#REF!</v>
      </c>
      <c r="Q10" s="188" t="e">
        <f>#REF!</f>
        <v>#REF!</v>
      </c>
      <c r="R10" s="193" t="e">
        <f>#REF!</f>
        <v>#REF!</v>
      </c>
      <c r="S10" s="199" t="e">
        <f>#REF!</f>
        <v>#REF!</v>
      </c>
      <c r="T10" s="189" t="e">
        <f>#REF!</f>
        <v>#REF!</v>
      </c>
      <c r="U10" s="188" t="e">
        <f>#REF!</f>
        <v>#REF!</v>
      </c>
      <c r="V10" s="189" t="e">
        <f>#REF!</f>
        <v>#REF!</v>
      </c>
      <c r="W10" s="198" t="e">
        <f>#REF!</f>
        <v>#REF!</v>
      </c>
      <c r="X10" s="210" t="e">
        <f>#REF!</f>
        <v>#REF!</v>
      </c>
      <c r="Y10" s="213" t="e">
        <f>#REF!</f>
        <v>#REF!</v>
      </c>
      <c r="Z10" s="206"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183">
        <v>2</v>
      </c>
      <c r="D11" s="184" t="e">
        <f>#REF!</f>
        <v>#REF!</v>
      </c>
      <c r="E11" s="174" t="e">
        <f>#REF!</f>
        <v>#REF!</v>
      </c>
      <c r="F11" s="173" t="e">
        <f>#REF!</f>
        <v>#REF!</v>
      </c>
      <c r="G11" s="174" t="e">
        <f>#REF!</f>
        <v>#REF!</v>
      </c>
      <c r="H11" s="177" t="e">
        <f>#REF!</f>
        <v>#REF!</v>
      </c>
      <c r="I11" s="186" t="e">
        <f>#REF!</f>
        <v>#REF!</v>
      </c>
      <c r="J11" s="177" t="e">
        <f>#REF!</f>
        <v>#REF!</v>
      </c>
      <c r="K11" s="186" t="e">
        <f>#REF!</f>
        <v>#REF!</v>
      </c>
      <c r="L11" s="177" t="e">
        <f>#REF!</f>
        <v>#REF!</v>
      </c>
      <c r="M11" s="188" t="e">
        <f>#REF!</f>
        <v>#REF!</v>
      </c>
      <c r="N11" s="189" t="e">
        <f>#REF!</f>
        <v>#REF!</v>
      </c>
      <c r="O11" s="188" t="e">
        <f>#REF!</f>
        <v>#REF!</v>
      </c>
      <c r="P11" s="189" t="e">
        <f>#REF!</f>
        <v>#REF!</v>
      </c>
      <c r="Q11" s="188" t="e">
        <f>#REF!</f>
        <v>#REF!</v>
      </c>
      <c r="R11" s="193" t="e">
        <f>#REF!</f>
        <v>#REF!</v>
      </c>
      <c r="S11" s="199" t="e">
        <f>#REF!</f>
        <v>#REF!</v>
      </c>
      <c r="T11" s="189" t="e">
        <f>#REF!</f>
        <v>#REF!</v>
      </c>
      <c r="U11" s="188" t="e">
        <f>#REF!</f>
        <v>#REF!</v>
      </c>
      <c r="V11" s="189" t="e">
        <f>#REF!</f>
        <v>#REF!</v>
      </c>
      <c r="W11" s="198" t="e">
        <f>#REF!</f>
        <v>#REF!</v>
      </c>
      <c r="X11" s="210" t="e">
        <f>#REF!</f>
        <v>#REF!</v>
      </c>
      <c r="Y11" s="213" t="e">
        <f>#REF!</f>
        <v>#REF!</v>
      </c>
      <c r="Z11" s="206"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183">
        <v>3</v>
      </c>
      <c r="D12" s="184" t="e">
        <f>#REF!</f>
        <v>#REF!</v>
      </c>
      <c r="E12" s="174" t="e">
        <f>#REF!</f>
        <v>#REF!</v>
      </c>
      <c r="F12" s="173" t="e">
        <f>#REF!</f>
        <v>#REF!</v>
      </c>
      <c r="G12" s="174" t="e">
        <f>#REF!</f>
        <v>#REF!</v>
      </c>
      <c r="H12" s="177" t="e">
        <f>#REF!</f>
        <v>#REF!</v>
      </c>
      <c r="I12" s="186" t="e">
        <f>#REF!</f>
        <v>#REF!</v>
      </c>
      <c r="J12" s="177" t="e">
        <f>#REF!</f>
        <v>#REF!</v>
      </c>
      <c r="K12" s="186" t="e">
        <f>#REF!</f>
        <v>#REF!</v>
      </c>
      <c r="L12" s="177" t="e">
        <f>#REF!</f>
        <v>#REF!</v>
      </c>
      <c r="M12" s="188" t="e">
        <f>#REF!</f>
        <v>#REF!</v>
      </c>
      <c r="N12" s="189" t="e">
        <f>#REF!</f>
        <v>#REF!</v>
      </c>
      <c r="O12" s="188" t="e">
        <f>#REF!</f>
        <v>#REF!</v>
      </c>
      <c r="P12" s="189" t="e">
        <f>#REF!</f>
        <v>#REF!</v>
      </c>
      <c r="Q12" s="188" t="e">
        <f>#REF!</f>
        <v>#REF!</v>
      </c>
      <c r="R12" s="193" t="e">
        <f>#REF!</f>
        <v>#REF!</v>
      </c>
      <c r="S12" s="199" t="e">
        <f>#REF!</f>
        <v>#REF!</v>
      </c>
      <c r="T12" s="189" t="e">
        <f>#REF!</f>
        <v>#REF!</v>
      </c>
      <c r="U12" s="188" t="e">
        <f>#REF!</f>
        <v>#REF!</v>
      </c>
      <c r="V12" s="189" t="e">
        <f>#REF!</f>
        <v>#REF!</v>
      </c>
      <c r="W12" s="198" t="e">
        <f>#REF!</f>
        <v>#REF!</v>
      </c>
      <c r="X12" s="210" t="e">
        <f>#REF!</f>
        <v>#REF!</v>
      </c>
      <c r="Y12" s="213" t="e">
        <f>#REF!</f>
        <v>#REF!</v>
      </c>
      <c r="Z12" s="206" t="e">
        <f>#REF!</f>
        <v>#REF!</v>
      </c>
      <c r="AC12" s="38" t="e">
        <f t="shared" si="0"/>
        <v>#REF!</v>
      </c>
      <c r="AD12" s="38" t="e">
        <f t="shared" si="1"/>
        <v>#REF!</v>
      </c>
      <c r="AE12" s="38" t="e">
        <f t="shared" si="2"/>
        <v>#REF!</v>
      </c>
      <c r="AF12" s="38" t="e">
        <f t="shared" si="3"/>
        <v>#REF!</v>
      </c>
      <c r="AG12" s="38" t="e">
        <f t="shared" si="4"/>
        <v>#REF!</v>
      </c>
    </row>
    <row r="13" spans="2:33" ht="18.75" customHeight="1">
      <c r="B13" s="1"/>
      <c r="C13" s="183">
        <v>4</v>
      </c>
      <c r="D13" s="184" t="e">
        <f>#REF!</f>
        <v>#REF!</v>
      </c>
      <c r="E13" s="174" t="e">
        <f>#REF!</f>
        <v>#REF!</v>
      </c>
      <c r="F13" s="173" t="e">
        <f>#REF!</f>
        <v>#REF!</v>
      </c>
      <c r="G13" s="174" t="e">
        <f>#REF!</f>
        <v>#REF!</v>
      </c>
      <c r="H13" s="177" t="e">
        <f>#REF!</f>
        <v>#REF!</v>
      </c>
      <c r="I13" s="186" t="e">
        <f>#REF!</f>
        <v>#REF!</v>
      </c>
      <c r="J13" s="177" t="e">
        <f>#REF!</f>
        <v>#REF!</v>
      </c>
      <c r="K13" s="186" t="e">
        <f>#REF!</f>
        <v>#REF!</v>
      </c>
      <c r="L13" s="177" t="e">
        <f>#REF!</f>
        <v>#REF!</v>
      </c>
      <c r="M13" s="188" t="e">
        <f>#REF!</f>
        <v>#REF!</v>
      </c>
      <c r="N13" s="189" t="e">
        <f>#REF!</f>
        <v>#REF!</v>
      </c>
      <c r="O13" s="188" t="e">
        <f>#REF!</f>
        <v>#REF!</v>
      </c>
      <c r="P13" s="189" t="e">
        <f>#REF!</f>
        <v>#REF!</v>
      </c>
      <c r="Q13" s="188" t="e">
        <f>#REF!</f>
        <v>#REF!</v>
      </c>
      <c r="R13" s="193" t="e">
        <f>#REF!</f>
        <v>#REF!</v>
      </c>
      <c r="S13" s="199" t="e">
        <f>#REF!</f>
        <v>#REF!</v>
      </c>
      <c r="T13" s="189" t="e">
        <f>#REF!</f>
        <v>#REF!</v>
      </c>
      <c r="U13" s="188" t="e">
        <f>#REF!</f>
        <v>#REF!</v>
      </c>
      <c r="V13" s="189" t="e">
        <f>#REF!</f>
        <v>#REF!</v>
      </c>
      <c r="W13" s="198" t="e">
        <f>#REF!</f>
        <v>#REF!</v>
      </c>
      <c r="X13" s="210" t="e">
        <f>#REF!</f>
        <v>#REF!</v>
      </c>
      <c r="Y13" s="213" t="e">
        <f>#REF!</f>
        <v>#REF!</v>
      </c>
      <c r="Z13" s="206" t="e">
        <f>#REF!</f>
        <v>#REF!</v>
      </c>
      <c r="AC13" s="38" t="e">
        <f t="shared" si="0"/>
        <v>#REF!</v>
      </c>
      <c r="AD13" s="38" t="e">
        <f t="shared" si="1"/>
        <v>#REF!</v>
      </c>
      <c r="AE13" s="38" t="e">
        <f t="shared" si="2"/>
        <v>#REF!</v>
      </c>
      <c r="AF13" s="38" t="e">
        <f t="shared" si="3"/>
        <v>#REF!</v>
      </c>
      <c r="AG13" s="38" t="e">
        <f t="shared" si="4"/>
        <v>#REF!</v>
      </c>
    </row>
    <row r="14" spans="2:33" ht="30" customHeight="1">
      <c r="B14" s="1">
        <v>2007</v>
      </c>
      <c r="C14" s="183">
        <v>1</v>
      </c>
      <c r="D14" s="184" t="e">
        <f>#REF!</f>
        <v>#REF!</v>
      </c>
      <c r="E14" s="174" t="e">
        <f>#REF!</f>
        <v>#REF!</v>
      </c>
      <c r="F14" s="173" t="e">
        <f>#REF!</f>
        <v>#REF!</v>
      </c>
      <c r="G14" s="174" t="e">
        <f>#REF!</f>
        <v>#REF!</v>
      </c>
      <c r="H14" s="177" t="e">
        <f>#REF!</f>
        <v>#REF!</v>
      </c>
      <c r="I14" s="186" t="e">
        <f>#REF!</f>
        <v>#REF!</v>
      </c>
      <c r="J14" s="177" t="e">
        <f>#REF!</f>
        <v>#REF!</v>
      </c>
      <c r="K14" s="186" t="e">
        <f>#REF!</f>
        <v>#REF!</v>
      </c>
      <c r="L14" s="177" t="e">
        <f>#REF!</f>
        <v>#REF!</v>
      </c>
      <c r="M14" s="188" t="e">
        <f>#REF!</f>
        <v>#REF!</v>
      </c>
      <c r="N14" s="189" t="e">
        <f>#REF!</f>
        <v>#REF!</v>
      </c>
      <c r="O14" s="188" t="e">
        <f>#REF!</f>
        <v>#REF!</v>
      </c>
      <c r="P14" s="189" t="e">
        <f>#REF!</f>
        <v>#REF!</v>
      </c>
      <c r="Q14" s="188" t="e">
        <f>#REF!</f>
        <v>#REF!</v>
      </c>
      <c r="R14" s="193" t="e">
        <f>#REF!</f>
        <v>#REF!</v>
      </c>
      <c r="S14" s="199" t="e">
        <f>#REF!</f>
        <v>#REF!</v>
      </c>
      <c r="T14" s="189" t="e">
        <f>#REF!</f>
        <v>#REF!</v>
      </c>
      <c r="U14" s="188" t="e">
        <f>#REF!</f>
        <v>#REF!</v>
      </c>
      <c r="V14" s="189" t="e">
        <f>#REF!</f>
        <v>#REF!</v>
      </c>
      <c r="W14" s="198" t="e">
        <f>#REF!</f>
        <v>#REF!</v>
      </c>
      <c r="X14" s="210" t="e">
        <f>#REF!</f>
        <v>#REF!</v>
      </c>
      <c r="Y14" s="213" t="e">
        <f>#REF!</f>
        <v>#REF!</v>
      </c>
      <c r="Z14" s="206" t="e">
        <f>#REF!</f>
        <v>#REF!</v>
      </c>
      <c r="AC14" s="38" t="e">
        <f t="shared" si="0"/>
        <v>#REF!</v>
      </c>
      <c r="AD14" s="38" t="e">
        <f t="shared" si="1"/>
        <v>#REF!</v>
      </c>
      <c r="AE14" s="38" t="e">
        <f t="shared" si="2"/>
        <v>#REF!</v>
      </c>
      <c r="AF14" s="38" t="e">
        <f t="shared" si="3"/>
        <v>#REF!</v>
      </c>
      <c r="AG14" s="38" t="e">
        <f t="shared" si="4"/>
        <v>#REF!</v>
      </c>
    </row>
    <row r="15" spans="2:33" ht="18.75" customHeight="1">
      <c r="B15" s="1"/>
      <c r="C15" s="183">
        <v>2</v>
      </c>
      <c r="D15" s="184" t="e">
        <f>#REF!</f>
        <v>#REF!</v>
      </c>
      <c r="E15" s="174" t="e">
        <f>#REF!</f>
        <v>#REF!</v>
      </c>
      <c r="F15" s="173" t="e">
        <f>#REF!</f>
        <v>#REF!</v>
      </c>
      <c r="G15" s="174" t="e">
        <f>#REF!</f>
        <v>#REF!</v>
      </c>
      <c r="H15" s="177" t="e">
        <f>#REF!</f>
        <v>#REF!</v>
      </c>
      <c r="I15" s="186" t="e">
        <f>#REF!</f>
        <v>#REF!</v>
      </c>
      <c r="J15" s="177" t="e">
        <f>#REF!</f>
        <v>#REF!</v>
      </c>
      <c r="K15" s="186" t="e">
        <f>#REF!</f>
        <v>#REF!</v>
      </c>
      <c r="L15" s="177" t="e">
        <f>#REF!</f>
        <v>#REF!</v>
      </c>
      <c r="M15" s="188" t="e">
        <f>#REF!</f>
        <v>#REF!</v>
      </c>
      <c r="N15" s="189" t="e">
        <f>#REF!</f>
        <v>#REF!</v>
      </c>
      <c r="O15" s="188" t="e">
        <f>#REF!</f>
        <v>#REF!</v>
      </c>
      <c r="P15" s="189" t="e">
        <f>#REF!</f>
        <v>#REF!</v>
      </c>
      <c r="Q15" s="188" t="e">
        <f>#REF!</f>
        <v>#REF!</v>
      </c>
      <c r="R15" s="193" t="e">
        <f>#REF!</f>
        <v>#REF!</v>
      </c>
      <c r="S15" s="199" t="e">
        <f>#REF!</f>
        <v>#REF!</v>
      </c>
      <c r="T15" s="189" t="e">
        <f>#REF!</f>
        <v>#REF!</v>
      </c>
      <c r="U15" s="188" t="e">
        <f>#REF!</f>
        <v>#REF!</v>
      </c>
      <c r="V15" s="189" t="e">
        <f>#REF!</f>
        <v>#REF!</v>
      </c>
      <c r="W15" s="198" t="e">
        <f>#REF!</f>
        <v>#REF!</v>
      </c>
      <c r="X15" s="210" t="e">
        <f>#REF!</f>
        <v>#REF!</v>
      </c>
      <c r="Y15" s="213" t="e">
        <f>#REF!</f>
        <v>#REF!</v>
      </c>
      <c r="Z15" s="206" t="e">
        <f>#REF!</f>
        <v>#REF!</v>
      </c>
      <c r="AC15" s="38" t="e">
        <f t="shared" si="0"/>
        <v>#REF!</v>
      </c>
      <c r="AD15" s="38" t="e">
        <f t="shared" si="1"/>
        <v>#REF!</v>
      </c>
      <c r="AE15" s="38" t="e">
        <f t="shared" si="2"/>
        <v>#REF!</v>
      </c>
      <c r="AF15" s="38" t="e">
        <f t="shared" si="3"/>
        <v>#REF!</v>
      </c>
      <c r="AG15" s="38" t="e">
        <f t="shared" si="4"/>
        <v>#REF!</v>
      </c>
    </row>
    <row r="16" spans="2:33" ht="18.75" customHeight="1">
      <c r="B16" s="1"/>
      <c r="C16" s="183">
        <v>3</v>
      </c>
      <c r="D16" s="184" t="e">
        <f>#REF!</f>
        <v>#REF!</v>
      </c>
      <c r="E16" s="174" t="e">
        <f>#REF!</f>
        <v>#REF!</v>
      </c>
      <c r="F16" s="173" t="e">
        <f>#REF!</f>
        <v>#REF!</v>
      </c>
      <c r="G16" s="174" t="e">
        <f>#REF!</f>
        <v>#REF!</v>
      </c>
      <c r="H16" s="177" t="e">
        <f>#REF!</f>
        <v>#REF!</v>
      </c>
      <c r="I16" s="186" t="e">
        <f>#REF!</f>
        <v>#REF!</v>
      </c>
      <c r="J16" s="177" t="e">
        <f>#REF!</f>
        <v>#REF!</v>
      </c>
      <c r="K16" s="186" t="e">
        <f>#REF!</f>
        <v>#REF!</v>
      </c>
      <c r="L16" s="177" t="e">
        <f>#REF!</f>
        <v>#REF!</v>
      </c>
      <c r="M16" s="188" t="e">
        <f>#REF!</f>
        <v>#REF!</v>
      </c>
      <c r="N16" s="189" t="e">
        <f>#REF!</f>
        <v>#REF!</v>
      </c>
      <c r="O16" s="188" t="e">
        <f>#REF!</f>
        <v>#REF!</v>
      </c>
      <c r="P16" s="189" t="e">
        <f>#REF!</f>
        <v>#REF!</v>
      </c>
      <c r="Q16" s="188" t="e">
        <f>#REF!</f>
        <v>#REF!</v>
      </c>
      <c r="R16" s="193" t="e">
        <f>#REF!</f>
        <v>#REF!</v>
      </c>
      <c r="S16" s="199" t="e">
        <f>#REF!</f>
        <v>#REF!</v>
      </c>
      <c r="T16" s="189" t="e">
        <f>#REF!</f>
        <v>#REF!</v>
      </c>
      <c r="U16" s="188" t="e">
        <f>#REF!</f>
        <v>#REF!</v>
      </c>
      <c r="V16" s="189" t="e">
        <f>#REF!</f>
        <v>#REF!</v>
      </c>
      <c r="W16" s="198" t="e">
        <f>#REF!</f>
        <v>#REF!</v>
      </c>
      <c r="X16" s="210" t="e">
        <f>#REF!</f>
        <v>#REF!</v>
      </c>
      <c r="Y16" s="213" t="e">
        <f>#REF!</f>
        <v>#REF!</v>
      </c>
      <c r="Z16" s="206" t="e">
        <f>#REF!</f>
        <v>#REF!</v>
      </c>
      <c r="AC16" s="38" t="e">
        <f t="shared" si="0"/>
        <v>#REF!</v>
      </c>
      <c r="AD16" s="38" t="e">
        <f t="shared" si="1"/>
        <v>#REF!</v>
      </c>
      <c r="AE16" s="38" t="e">
        <f t="shared" si="2"/>
        <v>#REF!</v>
      </c>
      <c r="AF16" s="38" t="e">
        <f t="shared" si="3"/>
        <v>#REF!</v>
      </c>
      <c r="AG16" s="38" t="e">
        <f t="shared" si="4"/>
        <v>#REF!</v>
      </c>
    </row>
    <row r="17" spans="2:33" ht="18.75" customHeight="1">
      <c r="B17" s="1"/>
      <c r="C17" s="183">
        <v>4</v>
      </c>
      <c r="D17" s="184" t="e">
        <f>#REF!</f>
        <v>#REF!</v>
      </c>
      <c r="E17" s="174" t="e">
        <f>#REF!</f>
        <v>#REF!</v>
      </c>
      <c r="F17" s="173" t="e">
        <f>#REF!</f>
        <v>#REF!</v>
      </c>
      <c r="G17" s="174" t="e">
        <f>#REF!</f>
        <v>#REF!</v>
      </c>
      <c r="H17" s="177" t="e">
        <f>#REF!</f>
        <v>#REF!</v>
      </c>
      <c r="I17" s="186" t="e">
        <f>#REF!</f>
        <v>#REF!</v>
      </c>
      <c r="J17" s="177" t="e">
        <f>#REF!</f>
        <v>#REF!</v>
      </c>
      <c r="K17" s="186" t="e">
        <f>#REF!</f>
        <v>#REF!</v>
      </c>
      <c r="L17" s="177" t="e">
        <f>#REF!</f>
        <v>#REF!</v>
      </c>
      <c r="M17" s="188" t="e">
        <f>#REF!</f>
        <v>#REF!</v>
      </c>
      <c r="N17" s="189" t="e">
        <f>#REF!</f>
        <v>#REF!</v>
      </c>
      <c r="O17" s="188" t="e">
        <f>#REF!</f>
        <v>#REF!</v>
      </c>
      <c r="P17" s="189" t="e">
        <f>#REF!</f>
        <v>#REF!</v>
      </c>
      <c r="Q17" s="188" t="e">
        <f>#REF!</f>
        <v>#REF!</v>
      </c>
      <c r="R17" s="193" t="e">
        <f>#REF!</f>
        <v>#REF!</v>
      </c>
      <c r="S17" s="199" t="e">
        <f>#REF!</f>
        <v>#REF!</v>
      </c>
      <c r="T17" s="189" t="e">
        <f>#REF!</f>
        <v>#REF!</v>
      </c>
      <c r="U17" s="188" t="e">
        <f>#REF!</f>
        <v>#REF!</v>
      </c>
      <c r="V17" s="189" t="e">
        <f>#REF!</f>
        <v>#REF!</v>
      </c>
      <c r="W17" s="198" t="e">
        <f>#REF!</f>
        <v>#REF!</v>
      </c>
      <c r="X17" s="210" t="e">
        <f>#REF!</f>
        <v>#REF!</v>
      </c>
      <c r="Y17" s="213" t="e">
        <f>#REF!</f>
        <v>#REF!</v>
      </c>
      <c r="Z17" s="206" t="e">
        <f>#REF!</f>
        <v>#REF!</v>
      </c>
      <c r="AC17" s="38" t="e">
        <f t="shared" si="0"/>
        <v>#REF!</v>
      </c>
      <c r="AD17" s="38" t="e">
        <f t="shared" si="1"/>
        <v>#REF!</v>
      </c>
      <c r="AE17" s="38" t="e">
        <f t="shared" si="2"/>
        <v>#REF!</v>
      </c>
      <c r="AF17" s="38" t="e">
        <f t="shared" si="3"/>
        <v>#REF!</v>
      </c>
      <c r="AG17" s="38" t="e">
        <f t="shared" si="4"/>
        <v>#REF!</v>
      </c>
    </row>
    <row r="18" spans="2:33" ht="30" customHeight="1">
      <c r="B18" s="1">
        <v>2008</v>
      </c>
      <c r="C18" s="183">
        <v>1</v>
      </c>
      <c r="D18" s="184" t="e">
        <f>#REF!</f>
        <v>#REF!</v>
      </c>
      <c r="E18" s="174" t="e">
        <f>#REF!</f>
        <v>#REF!</v>
      </c>
      <c r="F18" s="173" t="e">
        <f>#REF!</f>
        <v>#REF!</v>
      </c>
      <c r="G18" s="174" t="e">
        <f>#REF!</f>
        <v>#REF!</v>
      </c>
      <c r="H18" s="177" t="e">
        <f>#REF!</f>
        <v>#REF!</v>
      </c>
      <c r="I18" s="186" t="e">
        <f>#REF!</f>
        <v>#REF!</v>
      </c>
      <c r="J18" s="177" t="e">
        <f>#REF!</f>
        <v>#REF!</v>
      </c>
      <c r="K18" s="186" t="e">
        <f>#REF!</f>
        <v>#REF!</v>
      </c>
      <c r="L18" s="177" t="e">
        <f>#REF!</f>
        <v>#REF!</v>
      </c>
      <c r="M18" s="188" t="e">
        <f>#REF!</f>
        <v>#REF!</v>
      </c>
      <c r="N18" s="189" t="e">
        <f>#REF!</f>
        <v>#REF!</v>
      </c>
      <c r="O18" s="188" t="e">
        <f>#REF!</f>
        <v>#REF!</v>
      </c>
      <c r="P18" s="189" t="e">
        <f>#REF!</f>
        <v>#REF!</v>
      </c>
      <c r="Q18" s="188" t="e">
        <f>#REF!</f>
        <v>#REF!</v>
      </c>
      <c r="R18" s="193" t="e">
        <f>#REF!</f>
        <v>#REF!</v>
      </c>
      <c r="S18" s="199" t="e">
        <f>#REF!</f>
        <v>#REF!</v>
      </c>
      <c r="T18" s="189" t="e">
        <f>#REF!</f>
        <v>#REF!</v>
      </c>
      <c r="U18" s="188" t="e">
        <f>#REF!</f>
        <v>#REF!</v>
      </c>
      <c r="V18" s="189" t="e">
        <f>#REF!</f>
        <v>#REF!</v>
      </c>
      <c r="W18" s="198" t="e">
        <f>#REF!</f>
        <v>#REF!</v>
      </c>
      <c r="X18" s="210" t="e">
        <f>#REF!</f>
        <v>#REF!</v>
      </c>
      <c r="Y18" s="213" t="e">
        <f>#REF!</f>
        <v>#REF!</v>
      </c>
      <c r="Z18" s="206" t="e">
        <f>#REF!</f>
        <v>#REF!</v>
      </c>
      <c r="AC18" s="38" t="e">
        <f t="shared" si="0"/>
        <v>#REF!</v>
      </c>
      <c r="AD18" s="38" t="e">
        <f t="shared" si="1"/>
        <v>#REF!</v>
      </c>
      <c r="AE18" s="38" t="e">
        <f t="shared" si="2"/>
        <v>#REF!</v>
      </c>
      <c r="AF18" s="38" t="e">
        <f t="shared" si="3"/>
        <v>#REF!</v>
      </c>
      <c r="AG18" s="38" t="e">
        <f t="shared" si="4"/>
        <v>#REF!</v>
      </c>
    </row>
    <row r="19" spans="2:33" ht="18.75" customHeight="1">
      <c r="B19" s="1"/>
      <c r="C19" s="183">
        <v>2</v>
      </c>
      <c r="D19" s="184" t="e">
        <f>#REF!</f>
        <v>#REF!</v>
      </c>
      <c r="E19" s="174" t="e">
        <f>#REF!</f>
        <v>#REF!</v>
      </c>
      <c r="F19" s="173" t="e">
        <f>#REF!</f>
        <v>#REF!</v>
      </c>
      <c r="G19" s="174" t="e">
        <f>#REF!</f>
        <v>#REF!</v>
      </c>
      <c r="H19" s="177" t="e">
        <f>#REF!</f>
        <v>#REF!</v>
      </c>
      <c r="I19" s="186" t="e">
        <f>#REF!</f>
        <v>#REF!</v>
      </c>
      <c r="J19" s="177" t="e">
        <f>#REF!</f>
        <v>#REF!</v>
      </c>
      <c r="K19" s="186" t="e">
        <f>#REF!</f>
        <v>#REF!</v>
      </c>
      <c r="L19" s="177" t="e">
        <f>#REF!</f>
        <v>#REF!</v>
      </c>
      <c r="M19" s="188" t="e">
        <f>#REF!</f>
        <v>#REF!</v>
      </c>
      <c r="N19" s="189" t="e">
        <f>#REF!</f>
        <v>#REF!</v>
      </c>
      <c r="O19" s="188" t="e">
        <f>#REF!</f>
        <v>#REF!</v>
      </c>
      <c r="P19" s="189" t="e">
        <f>#REF!</f>
        <v>#REF!</v>
      </c>
      <c r="Q19" s="188" t="e">
        <f>#REF!</f>
        <v>#REF!</v>
      </c>
      <c r="R19" s="193" t="e">
        <f>#REF!</f>
        <v>#REF!</v>
      </c>
      <c r="S19" s="199" t="e">
        <f>#REF!</f>
        <v>#REF!</v>
      </c>
      <c r="T19" s="189" t="e">
        <f>#REF!</f>
        <v>#REF!</v>
      </c>
      <c r="U19" s="188" t="e">
        <f>#REF!</f>
        <v>#REF!</v>
      </c>
      <c r="V19" s="189" t="e">
        <f>#REF!</f>
        <v>#REF!</v>
      </c>
      <c r="W19" s="198" t="e">
        <f>#REF!</f>
        <v>#REF!</v>
      </c>
      <c r="X19" s="210" t="e">
        <f>#REF!</f>
        <v>#REF!</v>
      </c>
      <c r="Y19" s="213" t="e">
        <f>#REF!</f>
        <v>#REF!</v>
      </c>
      <c r="Z19" s="206" t="e">
        <f>#REF!</f>
        <v>#REF!</v>
      </c>
      <c r="AC19" s="38" t="e">
        <f t="shared" si="0"/>
        <v>#REF!</v>
      </c>
      <c r="AD19" s="38" t="e">
        <f t="shared" si="1"/>
        <v>#REF!</v>
      </c>
      <c r="AE19" s="38" t="e">
        <f t="shared" si="2"/>
        <v>#REF!</v>
      </c>
      <c r="AF19" s="38" t="e">
        <f t="shared" si="3"/>
        <v>#REF!</v>
      </c>
      <c r="AG19" s="38" t="e">
        <f t="shared" si="4"/>
        <v>#REF!</v>
      </c>
    </row>
    <row r="20" spans="2:33" ht="18.75" customHeight="1">
      <c r="B20" s="1"/>
      <c r="C20" s="183">
        <v>3</v>
      </c>
      <c r="D20" s="184" t="e">
        <f>#REF!</f>
        <v>#REF!</v>
      </c>
      <c r="E20" s="174" t="e">
        <f>#REF!</f>
        <v>#REF!</v>
      </c>
      <c r="F20" s="173" t="e">
        <f>#REF!</f>
        <v>#REF!</v>
      </c>
      <c r="G20" s="174" t="e">
        <f>#REF!</f>
        <v>#REF!</v>
      </c>
      <c r="H20" s="177" t="e">
        <f>#REF!</f>
        <v>#REF!</v>
      </c>
      <c r="I20" s="186" t="e">
        <f>#REF!</f>
        <v>#REF!</v>
      </c>
      <c r="J20" s="177" t="e">
        <f>#REF!</f>
        <v>#REF!</v>
      </c>
      <c r="K20" s="186" t="e">
        <f>#REF!</f>
        <v>#REF!</v>
      </c>
      <c r="L20" s="177" t="e">
        <f>#REF!</f>
        <v>#REF!</v>
      </c>
      <c r="M20" s="188" t="e">
        <f>#REF!</f>
        <v>#REF!</v>
      </c>
      <c r="N20" s="189" t="e">
        <f>#REF!</f>
        <v>#REF!</v>
      </c>
      <c r="O20" s="188" t="e">
        <f>#REF!</f>
        <v>#REF!</v>
      </c>
      <c r="P20" s="189" t="e">
        <f>#REF!</f>
        <v>#REF!</v>
      </c>
      <c r="Q20" s="188" t="e">
        <f>#REF!</f>
        <v>#REF!</v>
      </c>
      <c r="R20" s="193" t="e">
        <f>#REF!</f>
        <v>#REF!</v>
      </c>
      <c r="S20" s="199" t="e">
        <f>#REF!</f>
        <v>#REF!</v>
      </c>
      <c r="T20" s="189" t="e">
        <f>#REF!</f>
        <v>#REF!</v>
      </c>
      <c r="U20" s="188" t="e">
        <f>#REF!</f>
        <v>#REF!</v>
      </c>
      <c r="V20" s="189" t="e">
        <f>#REF!</f>
        <v>#REF!</v>
      </c>
      <c r="W20" s="198" t="e">
        <f>#REF!</f>
        <v>#REF!</v>
      </c>
      <c r="X20" s="210" t="e">
        <f>#REF!</f>
        <v>#REF!</v>
      </c>
      <c r="Y20" s="213" t="e">
        <f>#REF!</f>
        <v>#REF!</v>
      </c>
      <c r="Z20" s="206" t="e">
        <f>#REF!</f>
        <v>#REF!</v>
      </c>
      <c r="AC20" s="38" t="e">
        <f t="shared" si="0"/>
        <v>#REF!</v>
      </c>
      <c r="AD20" s="38" t="e">
        <f t="shared" si="1"/>
        <v>#REF!</v>
      </c>
      <c r="AE20" s="38" t="e">
        <f t="shared" si="2"/>
        <v>#REF!</v>
      </c>
      <c r="AF20" s="38" t="e">
        <f t="shared" si="3"/>
        <v>#REF!</v>
      </c>
      <c r="AG20" s="38" t="e">
        <f t="shared" si="4"/>
        <v>#REF!</v>
      </c>
    </row>
    <row r="21" spans="2:33" ht="18.75" customHeight="1">
      <c r="B21" s="1"/>
      <c r="C21" s="183">
        <v>4</v>
      </c>
      <c r="D21" s="184" t="e">
        <f>#REF!</f>
        <v>#REF!</v>
      </c>
      <c r="E21" s="174" t="e">
        <f>#REF!</f>
        <v>#REF!</v>
      </c>
      <c r="F21" s="173" t="e">
        <f>#REF!</f>
        <v>#REF!</v>
      </c>
      <c r="G21" s="174" t="e">
        <f>#REF!</f>
        <v>#REF!</v>
      </c>
      <c r="H21" s="177" t="e">
        <f>#REF!</f>
        <v>#REF!</v>
      </c>
      <c r="I21" s="186" t="e">
        <f>#REF!</f>
        <v>#REF!</v>
      </c>
      <c r="J21" s="177" t="e">
        <f>#REF!</f>
        <v>#REF!</v>
      </c>
      <c r="K21" s="186" t="e">
        <f>#REF!</f>
        <v>#REF!</v>
      </c>
      <c r="L21" s="177" t="e">
        <f>#REF!</f>
        <v>#REF!</v>
      </c>
      <c r="M21" s="188" t="e">
        <f>#REF!</f>
        <v>#REF!</v>
      </c>
      <c r="N21" s="189" t="e">
        <f>#REF!</f>
        <v>#REF!</v>
      </c>
      <c r="O21" s="188" t="e">
        <f>#REF!</f>
        <v>#REF!</v>
      </c>
      <c r="P21" s="189" t="e">
        <f>#REF!</f>
        <v>#REF!</v>
      </c>
      <c r="Q21" s="188" t="e">
        <f>#REF!</f>
        <v>#REF!</v>
      </c>
      <c r="R21" s="193" t="e">
        <f>#REF!</f>
        <v>#REF!</v>
      </c>
      <c r="S21" s="199" t="e">
        <f>#REF!</f>
        <v>#REF!</v>
      </c>
      <c r="T21" s="189" t="e">
        <f>#REF!</f>
        <v>#REF!</v>
      </c>
      <c r="U21" s="188" t="e">
        <f>#REF!</f>
        <v>#REF!</v>
      </c>
      <c r="V21" s="189" t="e">
        <f>#REF!</f>
        <v>#REF!</v>
      </c>
      <c r="W21" s="198" t="e">
        <f>#REF!</f>
        <v>#REF!</v>
      </c>
      <c r="X21" s="210" t="e">
        <f>#REF!</f>
        <v>#REF!</v>
      </c>
      <c r="Y21" s="213" t="e">
        <f>#REF!</f>
        <v>#REF!</v>
      </c>
      <c r="Z21" s="206" t="e">
        <f>#REF!</f>
        <v>#REF!</v>
      </c>
      <c r="AC21" s="38" t="e">
        <f t="shared" si="0"/>
        <v>#REF!</v>
      </c>
      <c r="AD21" s="38" t="e">
        <f t="shared" si="1"/>
        <v>#REF!</v>
      </c>
      <c r="AE21" s="38" t="e">
        <f t="shared" si="2"/>
        <v>#REF!</v>
      </c>
      <c r="AF21" s="38" t="e">
        <f t="shared" si="3"/>
        <v>#REF!</v>
      </c>
      <c r="AG21" s="38" t="e">
        <f t="shared" si="4"/>
        <v>#REF!</v>
      </c>
    </row>
    <row r="22" spans="2:33" ht="30" customHeight="1">
      <c r="B22" s="1">
        <v>2009</v>
      </c>
      <c r="C22" s="183">
        <v>1</v>
      </c>
      <c r="D22" s="184" t="e">
        <f>#REF!</f>
        <v>#REF!</v>
      </c>
      <c r="E22" s="174" t="e">
        <f>#REF!</f>
        <v>#REF!</v>
      </c>
      <c r="F22" s="173" t="e">
        <f>#REF!</f>
        <v>#REF!</v>
      </c>
      <c r="G22" s="174" t="e">
        <f>#REF!</f>
        <v>#REF!</v>
      </c>
      <c r="H22" s="177" t="e">
        <f>#REF!</f>
        <v>#REF!</v>
      </c>
      <c r="I22" s="186" t="e">
        <f>#REF!</f>
        <v>#REF!</v>
      </c>
      <c r="J22" s="177" t="e">
        <f>#REF!</f>
        <v>#REF!</v>
      </c>
      <c r="K22" s="186" t="e">
        <f>#REF!</f>
        <v>#REF!</v>
      </c>
      <c r="L22" s="177" t="e">
        <f>#REF!</f>
        <v>#REF!</v>
      </c>
      <c r="M22" s="188" t="e">
        <f>#REF!</f>
        <v>#REF!</v>
      </c>
      <c r="N22" s="189" t="e">
        <f>#REF!</f>
        <v>#REF!</v>
      </c>
      <c r="O22" s="188" t="e">
        <f>#REF!</f>
        <v>#REF!</v>
      </c>
      <c r="P22" s="189" t="e">
        <f>#REF!</f>
        <v>#REF!</v>
      </c>
      <c r="Q22" s="188" t="e">
        <f>#REF!</f>
        <v>#REF!</v>
      </c>
      <c r="R22" s="193" t="e">
        <f>#REF!</f>
        <v>#REF!</v>
      </c>
      <c r="S22" s="199" t="e">
        <f>#REF!</f>
        <v>#REF!</v>
      </c>
      <c r="T22" s="189" t="e">
        <f>#REF!</f>
        <v>#REF!</v>
      </c>
      <c r="U22" s="188" t="e">
        <f>#REF!</f>
        <v>#REF!</v>
      </c>
      <c r="V22" s="189" t="e">
        <f>#REF!</f>
        <v>#REF!</v>
      </c>
      <c r="W22" s="198" t="e">
        <f>#REF!</f>
        <v>#REF!</v>
      </c>
      <c r="X22" s="210" t="e">
        <f>#REF!</f>
        <v>#REF!</v>
      </c>
      <c r="Y22" s="213" t="e">
        <f>#REF!</f>
        <v>#REF!</v>
      </c>
      <c r="Z22" s="206" t="e">
        <f>#REF!</f>
        <v>#REF!</v>
      </c>
      <c r="AC22" s="38" t="e">
        <f t="shared" si="0"/>
        <v>#REF!</v>
      </c>
      <c r="AD22" s="38" t="e">
        <f t="shared" si="1"/>
        <v>#REF!</v>
      </c>
      <c r="AE22" s="38" t="e">
        <f t="shared" si="2"/>
        <v>#REF!</v>
      </c>
      <c r="AF22" s="38" t="e">
        <f t="shared" si="3"/>
        <v>#REF!</v>
      </c>
      <c r="AG22" s="38" t="e">
        <f t="shared" si="4"/>
        <v>#REF!</v>
      </c>
    </row>
    <row r="23" spans="2:33" ht="18.75" customHeight="1">
      <c r="B23" s="1"/>
      <c r="C23" s="183">
        <v>2</v>
      </c>
      <c r="D23" s="184" t="e">
        <f>#REF!</f>
        <v>#REF!</v>
      </c>
      <c r="E23" s="174" t="e">
        <f>#REF!</f>
        <v>#REF!</v>
      </c>
      <c r="F23" s="173" t="e">
        <f>#REF!</f>
        <v>#REF!</v>
      </c>
      <c r="G23" s="174" t="e">
        <f>#REF!</f>
        <v>#REF!</v>
      </c>
      <c r="H23" s="177" t="e">
        <f>#REF!</f>
        <v>#REF!</v>
      </c>
      <c r="I23" s="186" t="e">
        <f>#REF!</f>
        <v>#REF!</v>
      </c>
      <c r="J23" s="177" t="e">
        <f>#REF!</f>
        <v>#REF!</v>
      </c>
      <c r="K23" s="186" t="e">
        <f>#REF!</f>
        <v>#REF!</v>
      </c>
      <c r="L23" s="177" t="e">
        <f>#REF!</f>
        <v>#REF!</v>
      </c>
      <c r="M23" s="188" t="e">
        <f>#REF!</f>
        <v>#REF!</v>
      </c>
      <c r="N23" s="189" t="e">
        <f>#REF!</f>
        <v>#REF!</v>
      </c>
      <c r="O23" s="188" t="e">
        <f>#REF!</f>
        <v>#REF!</v>
      </c>
      <c r="P23" s="189" t="e">
        <f>#REF!</f>
        <v>#REF!</v>
      </c>
      <c r="Q23" s="188" t="e">
        <f>#REF!</f>
        <v>#REF!</v>
      </c>
      <c r="R23" s="193" t="e">
        <f>#REF!</f>
        <v>#REF!</v>
      </c>
      <c r="S23" s="199" t="e">
        <f>#REF!</f>
        <v>#REF!</v>
      </c>
      <c r="T23" s="189" t="e">
        <f>#REF!</f>
        <v>#REF!</v>
      </c>
      <c r="U23" s="188" t="e">
        <f>#REF!</f>
        <v>#REF!</v>
      </c>
      <c r="V23" s="189" t="e">
        <f>#REF!</f>
        <v>#REF!</v>
      </c>
      <c r="W23" s="198" t="e">
        <f>#REF!</f>
        <v>#REF!</v>
      </c>
      <c r="X23" s="210" t="e">
        <f>#REF!</f>
        <v>#REF!</v>
      </c>
      <c r="Y23" s="213" t="e">
        <f>#REF!</f>
        <v>#REF!</v>
      </c>
      <c r="Z23" s="206" t="e">
        <f>#REF!</f>
        <v>#REF!</v>
      </c>
      <c r="AC23" s="38" t="e">
        <f t="shared" si="0"/>
        <v>#REF!</v>
      </c>
      <c r="AD23" s="38" t="e">
        <f t="shared" si="1"/>
        <v>#REF!</v>
      </c>
      <c r="AE23" s="38" t="e">
        <f t="shared" si="2"/>
        <v>#REF!</v>
      </c>
      <c r="AF23" s="38" t="e">
        <f t="shared" si="3"/>
        <v>#REF!</v>
      </c>
      <c r="AG23" s="38" t="e">
        <f t="shared" si="4"/>
        <v>#REF!</v>
      </c>
    </row>
    <row r="24" spans="2:33" ht="18.75" customHeight="1">
      <c r="B24" s="1"/>
      <c r="C24" s="183">
        <v>3</v>
      </c>
      <c r="D24" s="184" t="e">
        <f>#REF!</f>
        <v>#REF!</v>
      </c>
      <c r="E24" s="174" t="e">
        <f>#REF!</f>
        <v>#REF!</v>
      </c>
      <c r="F24" s="173" t="e">
        <f>#REF!</f>
        <v>#REF!</v>
      </c>
      <c r="G24" s="174" t="e">
        <f>#REF!</f>
        <v>#REF!</v>
      </c>
      <c r="H24" s="177" t="e">
        <f>#REF!</f>
        <v>#REF!</v>
      </c>
      <c r="I24" s="186" t="e">
        <f>#REF!</f>
        <v>#REF!</v>
      </c>
      <c r="J24" s="177" t="e">
        <f>#REF!</f>
        <v>#REF!</v>
      </c>
      <c r="K24" s="186" t="e">
        <f>#REF!</f>
        <v>#REF!</v>
      </c>
      <c r="L24" s="177" t="e">
        <f>#REF!</f>
        <v>#REF!</v>
      </c>
      <c r="M24" s="188" t="e">
        <f>#REF!</f>
        <v>#REF!</v>
      </c>
      <c r="N24" s="189" t="e">
        <f>#REF!</f>
        <v>#REF!</v>
      </c>
      <c r="O24" s="188" t="e">
        <f>#REF!</f>
        <v>#REF!</v>
      </c>
      <c r="P24" s="189" t="e">
        <f>#REF!</f>
        <v>#REF!</v>
      </c>
      <c r="Q24" s="188" t="e">
        <f>#REF!</f>
        <v>#REF!</v>
      </c>
      <c r="R24" s="193" t="e">
        <f>#REF!</f>
        <v>#REF!</v>
      </c>
      <c r="S24" s="199" t="e">
        <f>#REF!</f>
        <v>#REF!</v>
      </c>
      <c r="T24" s="189" t="e">
        <f>#REF!</f>
        <v>#REF!</v>
      </c>
      <c r="U24" s="188" t="e">
        <f>#REF!</f>
        <v>#REF!</v>
      </c>
      <c r="V24" s="189" t="e">
        <f>#REF!</f>
        <v>#REF!</v>
      </c>
      <c r="W24" s="198" t="e">
        <f>#REF!</f>
        <v>#REF!</v>
      </c>
      <c r="X24" s="210" t="e">
        <f>#REF!</f>
        <v>#REF!</v>
      </c>
      <c r="Y24" s="213" t="e">
        <f>#REF!</f>
        <v>#REF!</v>
      </c>
      <c r="Z24" s="206" t="e">
        <f>#REF!</f>
        <v>#REF!</v>
      </c>
      <c r="AC24" s="38" t="e">
        <f t="shared" si="0"/>
        <v>#REF!</v>
      </c>
      <c r="AD24" s="38" t="e">
        <f t="shared" si="1"/>
        <v>#REF!</v>
      </c>
      <c r="AE24" s="38" t="e">
        <f t="shared" si="2"/>
        <v>#REF!</v>
      </c>
      <c r="AF24" s="38" t="e">
        <f t="shared" si="3"/>
        <v>#REF!</v>
      </c>
      <c r="AG24" s="38" t="e">
        <f t="shared" si="4"/>
        <v>#REF!</v>
      </c>
    </row>
    <row r="25" spans="2:33" ht="18.75" customHeight="1">
      <c r="B25" s="1"/>
      <c r="C25" s="183">
        <v>4</v>
      </c>
      <c r="D25" s="184" t="e">
        <f>#REF!</f>
        <v>#REF!</v>
      </c>
      <c r="E25" s="174" t="e">
        <f>#REF!</f>
        <v>#REF!</v>
      </c>
      <c r="F25" s="173" t="e">
        <f>#REF!</f>
        <v>#REF!</v>
      </c>
      <c r="G25" s="174" t="e">
        <f>#REF!</f>
        <v>#REF!</v>
      </c>
      <c r="H25" s="177" t="e">
        <f>#REF!</f>
        <v>#REF!</v>
      </c>
      <c r="I25" s="186" t="e">
        <f>#REF!</f>
        <v>#REF!</v>
      </c>
      <c r="J25" s="177" t="e">
        <f>#REF!</f>
        <v>#REF!</v>
      </c>
      <c r="K25" s="186" t="e">
        <f>#REF!</f>
        <v>#REF!</v>
      </c>
      <c r="L25" s="177" t="e">
        <f>#REF!</f>
        <v>#REF!</v>
      </c>
      <c r="M25" s="188" t="e">
        <f>#REF!</f>
        <v>#REF!</v>
      </c>
      <c r="N25" s="189" t="e">
        <f>#REF!</f>
        <v>#REF!</v>
      </c>
      <c r="O25" s="188" t="e">
        <f>#REF!</f>
        <v>#REF!</v>
      </c>
      <c r="P25" s="189" t="e">
        <f>#REF!</f>
        <v>#REF!</v>
      </c>
      <c r="Q25" s="188" t="e">
        <f>#REF!</f>
        <v>#REF!</v>
      </c>
      <c r="R25" s="193" t="e">
        <f>#REF!</f>
        <v>#REF!</v>
      </c>
      <c r="S25" s="199" t="e">
        <f>#REF!</f>
        <v>#REF!</v>
      </c>
      <c r="T25" s="189" t="e">
        <f>#REF!</f>
        <v>#REF!</v>
      </c>
      <c r="U25" s="188" t="e">
        <f>#REF!</f>
        <v>#REF!</v>
      </c>
      <c r="V25" s="189" t="e">
        <f>#REF!</f>
        <v>#REF!</v>
      </c>
      <c r="W25" s="198" t="e">
        <f>#REF!</f>
        <v>#REF!</v>
      </c>
      <c r="X25" s="210" t="e">
        <f>#REF!</f>
        <v>#REF!</v>
      </c>
      <c r="Y25" s="213" t="e">
        <f>#REF!</f>
        <v>#REF!</v>
      </c>
      <c r="Z25" s="206" t="e">
        <f>#REF!</f>
        <v>#REF!</v>
      </c>
      <c r="AC25" s="38" t="e">
        <f t="shared" si="0"/>
        <v>#REF!</v>
      </c>
      <c r="AD25" s="38" t="e">
        <f t="shared" si="1"/>
        <v>#REF!</v>
      </c>
      <c r="AE25" s="38" t="e">
        <f t="shared" si="2"/>
        <v>#REF!</v>
      </c>
      <c r="AF25" s="38" t="e">
        <f t="shared" si="3"/>
        <v>#REF!</v>
      </c>
      <c r="AG25" s="38" t="e">
        <f t="shared" si="4"/>
        <v>#REF!</v>
      </c>
    </row>
    <row r="26" spans="2:33" ht="30" customHeight="1">
      <c r="B26" s="1">
        <v>2010</v>
      </c>
      <c r="C26" s="183">
        <v>1</v>
      </c>
      <c r="D26" s="184" t="e">
        <f>#REF!</f>
        <v>#REF!</v>
      </c>
      <c r="E26" s="174" t="e">
        <f>#REF!</f>
        <v>#REF!</v>
      </c>
      <c r="F26" s="173" t="e">
        <f>#REF!</f>
        <v>#REF!</v>
      </c>
      <c r="G26" s="174" t="e">
        <f>#REF!</f>
        <v>#REF!</v>
      </c>
      <c r="H26" s="177" t="e">
        <f>#REF!</f>
        <v>#REF!</v>
      </c>
      <c r="I26" s="186" t="e">
        <f>#REF!</f>
        <v>#REF!</v>
      </c>
      <c r="J26" s="177" t="e">
        <f>#REF!</f>
        <v>#REF!</v>
      </c>
      <c r="K26" s="186" t="e">
        <f>#REF!</f>
        <v>#REF!</v>
      </c>
      <c r="L26" s="177" t="e">
        <f>#REF!</f>
        <v>#REF!</v>
      </c>
      <c r="M26" s="188" t="e">
        <f>#REF!</f>
        <v>#REF!</v>
      </c>
      <c r="N26" s="189" t="e">
        <f>#REF!</f>
        <v>#REF!</v>
      </c>
      <c r="O26" s="188" t="e">
        <f>#REF!</f>
        <v>#REF!</v>
      </c>
      <c r="P26" s="189" t="e">
        <f>#REF!</f>
        <v>#REF!</v>
      </c>
      <c r="Q26" s="188" t="e">
        <f>#REF!</f>
        <v>#REF!</v>
      </c>
      <c r="R26" s="193" t="e">
        <f>#REF!</f>
        <v>#REF!</v>
      </c>
      <c r="S26" s="199" t="e">
        <f>#REF!</f>
        <v>#REF!</v>
      </c>
      <c r="T26" s="189" t="e">
        <f>#REF!</f>
        <v>#REF!</v>
      </c>
      <c r="U26" s="188" t="e">
        <f>#REF!</f>
        <v>#REF!</v>
      </c>
      <c r="V26" s="189" t="e">
        <f>#REF!</f>
        <v>#REF!</v>
      </c>
      <c r="W26" s="198" t="e">
        <f>#REF!</f>
        <v>#REF!</v>
      </c>
      <c r="X26" s="210" t="e">
        <f>#REF!</f>
        <v>#REF!</v>
      </c>
      <c r="Y26" s="213" t="e">
        <f>#REF!</f>
        <v>#REF!</v>
      </c>
      <c r="Z26" s="206" t="e">
        <f>#REF!</f>
        <v>#REF!</v>
      </c>
      <c r="AC26" s="38" t="e">
        <f t="shared" si="0"/>
        <v>#REF!</v>
      </c>
      <c r="AD26" s="38" t="e">
        <f t="shared" si="1"/>
        <v>#REF!</v>
      </c>
      <c r="AE26" s="38" t="e">
        <f t="shared" si="2"/>
        <v>#REF!</v>
      </c>
      <c r="AF26" s="38" t="e">
        <f t="shared" si="3"/>
        <v>#REF!</v>
      </c>
      <c r="AG26" s="38" t="e">
        <f t="shared" si="4"/>
        <v>#REF!</v>
      </c>
    </row>
    <row r="27" spans="2:33" ht="18.75" customHeight="1">
      <c r="B27" s="1"/>
      <c r="C27" s="183">
        <v>2</v>
      </c>
      <c r="D27" s="184" t="e">
        <f>#REF!</f>
        <v>#REF!</v>
      </c>
      <c r="E27" s="174" t="e">
        <f>#REF!</f>
        <v>#REF!</v>
      </c>
      <c r="F27" s="173" t="e">
        <f>#REF!</f>
        <v>#REF!</v>
      </c>
      <c r="G27" s="174" t="e">
        <f>#REF!</f>
        <v>#REF!</v>
      </c>
      <c r="H27" s="177" t="e">
        <f>#REF!</f>
        <v>#REF!</v>
      </c>
      <c r="I27" s="186" t="e">
        <f>#REF!</f>
        <v>#REF!</v>
      </c>
      <c r="J27" s="177" t="e">
        <f>#REF!</f>
        <v>#REF!</v>
      </c>
      <c r="K27" s="186" t="e">
        <f>#REF!</f>
        <v>#REF!</v>
      </c>
      <c r="L27" s="177" t="e">
        <f>#REF!</f>
        <v>#REF!</v>
      </c>
      <c r="M27" s="188" t="e">
        <f>#REF!</f>
        <v>#REF!</v>
      </c>
      <c r="N27" s="189" t="e">
        <f>#REF!</f>
        <v>#REF!</v>
      </c>
      <c r="O27" s="188" t="e">
        <f>#REF!</f>
        <v>#REF!</v>
      </c>
      <c r="P27" s="189" t="e">
        <f>#REF!</f>
        <v>#REF!</v>
      </c>
      <c r="Q27" s="188" t="e">
        <f>#REF!</f>
        <v>#REF!</v>
      </c>
      <c r="R27" s="193" t="e">
        <f>#REF!</f>
        <v>#REF!</v>
      </c>
      <c r="S27" s="199" t="e">
        <f>#REF!</f>
        <v>#REF!</v>
      </c>
      <c r="T27" s="189" t="e">
        <f>#REF!</f>
        <v>#REF!</v>
      </c>
      <c r="U27" s="188" t="e">
        <f>#REF!</f>
        <v>#REF!</v>
      </c>
      <c r="V27" s="189" t="e">
        <f>#REF!</f>
        <v>#REF!</v>
      </c>
      <c r="W27" s="198" t="e">
        <f>#REF!</f>
        <v>#REF!</v>
      </c>
      <c r="X27" s="210" t="e">
        <f>#REF!</f>
        <v>#REF!</v>
      </c>
      <c r="Y27" s="213" t="e">
        <f>#REF!</f>
        <v>#REF!</v>
      </c>
      <c r="Z27" s="206" t="e">
        <f>#REF!</f>
        <v>#REF!</v>
      </c>
      <c r="AC27" s="38" t="e">
        <f t="shared" si="0"/>
        <v>#REF!</v>
      </c>
      <c r="AD27" s="38" t="e">
        <f t="shared" si="1"/>
        <v>#REF!</v>
      </c>
      <c r="AE27" s="38" t="e">
        <f t="shared" si="2"/>
        <v>#REF!</v>
      </c>
      <c r="AF27" s="38" t="e">
        <f t="shared" si="3"/>
        <v>#REF!</v>
      </c>
      <c r="AG27" s="38" t="e">
        <f t="shared" si="4"/>
        <v>#REF!</v>
      </c>
    </row>
    <row r="28" spans="2:33" ht="18.75" customHeight="1">
      <c r="B28" s="1"/>
      <c r="C28" s="183">
        <v>3</v>
      </c>
      <c r="D28" s="184" t="e">
        <f>#REF!</f>
        <v>#REF!</v>
      </c>
      <c r="E28" s="174" t="e">
        <f>#REF!</f>
        <v>#REF!</v>
      </c>
      <c r="F28" s="173" t="e">
        <f>#REF!</f>
        <v>#REF!</v>
      </c>
      <c r="G28" s="174" t="e">
        <f>#REF!</f>
        <v>#REF!</v>
      </c>
      <c r="H28" s="177" t="e">
        <f>#REF!</f>
        <v>#REF!</v>
      </c>
      <c r="I28" s="186" t="e">
        <f>#REF!</f>
        <v>#REF!</v>
      </c>
      <c r="J28" s="177" t="e">
        <f>#REF!</f>
        <v>#REF!</v>
      </c>
      <c r="K28" s="186" t="e">
        <f>#REF!</f>
        <v>#REF!</v>
      </c>
      <c r="L28" s="177" t="e">
        <f>#REF!</f>
        <v>#REF!</v>
      </c>
      <c r="M28" s="188" t="e">
        <f>#REF!</f>
        <v>#REF!</v>
      </c>
      <c r="N28" s="189" t="e">
        <f>#REF!</f>
        <v>#REF!</v>
      </c>
      <c r="O28" s="188" t="e">
        <f>#REF!</f>
        <v>#REF!</v>
      </c>
      <c r="P28" s="189" t="e">
        <f>#REF!</f>
        <v>#REF!</v>
      </c>
      <c r="Q28" s="188" t="e">
        <f>#REF!</f>
        <v>#REF!</v>
      </c>
      <c r="R28" s="193" t="e">
        <f>#REF!</f>
        <v>#REF!</v>
      </c>
      <c r="S28" s="199" t="e">
        <f>#REF!</f>
        <v>#REF!</v>
      </c>
      <c r="T28" s="189" t="e">
        <f>#REF!</f>
        <v>#REF!</v>
      </c>
      <c r="U28" s="188" t="e">
        <f>#REF!</f>
        <v>#REF!</v>
      </c>
      <c r="V28" s="189" t="e">
        <f>#REF!</f>
        <v>#REF!</v>
      </c>
      <c r="W28" s="198" t="e">
        <f>#REF!</f>
        <v>#REF!</v>
      </c>
      <c r="X28" s="210" t="e">
        <f>#REF!</f>
        <v>#REF!</v>
      </c>
      <c r="Y28" s="213" t="e">
        <f>#REF!</f>
        <v>#REF!</v>
      </c>
      <c r="Z28" s="206" t="e">
        <f>#REF!</f>
        <v>#REF!</v>
      </c>
      <c r="AC28" s="38" t="e">
        <f t="shared" si="0"/>
        <v>#REF!</v>
      </c>
      <c r="AD28" s="38" t="e">
        <f t="shared" si="1"/>
        <v>#REF!</v>
      </c>
      <c r="AE28" s="38" t="e">
        <f t="shared" si="2"/>
        <v>#REF!</v>
      </c>
      <c r="AF28" s="38" t="e">
        <f t="shared" si="3"/>
        <v>#REF!</v>
      </c>
      <c r="AG28" s="38" t="e">
        <f t="shared" si="4"/>
        <v>#REF!</v>
      </c>
    </row>
    <row r="29" spans="2:33" ht="18.75" customHeight="1">
      <c r="B29" s="1"/>
      <c r="C29" s="183">
        <v>4</v>
      </c>
      <c r="D29" s="184" t="e">
        <f>#REF!</f>
        <v>#REF!</v>
      </c>
      <c r="E29" s="174" t="e">
        <f>#REF!</f>
        <v>#REF!</v>
      </c>
      <c r="F29" s="173" t="e">
        <f>#REF!</f>
        <v>#REF!</v>
      </c>
      <c r="G29" s="174" t="e">
        <f>#REF!</f>
        <v>#REF!</v>
      </c>
      <c r="H29" s="177" t="e">
        <f>#REF!</f>
        <v>#REF!</v>
      </c>
      <c r="I29" s="186" t="e">
        <f>#REF!</f>
        <v>#REF!</v>
      </c>
      <c r="J29" s="177" t="e">
        <f>#REF!</f>
        <v>#REF!</v>
      </c>
      <c r="K29" s="186" t="e">
        <f>#REF!</f>
        <v>#REF!</v>
      </c>
      <c r="L29" s="177" t="e">
        <f>#REF!</f>
        <v>#REF!</v>
      </c>
      <c r="M29" s="188" t="e">
        <f>#REF!</f>
        <v>#REF!</v>
      </c>
      <c r="N29" s="189" t="e">
        <f>#REF!</f>
        <v>#REF!</v>
      </c>
      <c r="O29" s="188" t="e">
        <f>#REF!</f>
        <v>#REF!</v>
      </c>
      <c r="P29" s="189" t="e">
        <f>#REF!</f>
        <v>#REF!</v>
      </c>
      <c r="Q29" s="188" t="e">
        <f>#REF!</f>
        <v>#REF!</v>
      </c>
      <c r="R29" s="193" t="e">
        <f>#REF!</f>
        <v>#REF!</v>
      </c>
      <c r="S29" s="199" t="e">
        <f>#REF!</f>
        <v>#REF!</v>
      </c>
      <c r="T29" s="189" t="e">
        <f>#REF!</f>
        <v>#REF!</v>
      </c>
      <c r="U29" s="188" t="e">
        <f>#REF!</f>
        <v>#REF!</v>
      </c>
      <c r="V29" s="189" t="e">
        <f>#REF!</f>
        <v>#REF!</v>
      </c>
      <c r="W29" s="198" t="e">
        <f>#REF!</f>
        <v>#REF!</v>
      </c>
      <c r="X29" s="210" t="e">
        <f>#REF!</f>
        <v>#REF!</v>
      </c>
      <c r="Y29" s="213" t="e">
        <f>#REF!</f>
        <v>#REF!</v>
      </c>
      <c r="Z29" s="206" t="e">
        <f>#REF!</f>
        <v>#REF!</v>
      </c>
      <c r="AC29" s="38" t="e">
        <f t="shared" si="0"/>
        <v>#REF!</v>
      </c>
      <c r="AD29" s="38" t="e">
        <f t="shared" si="1"/>
        <v>#REF!</v>
      </c>
      <c r="AE29" s="38" t="e">
        <f t="shared" si="2"/>
        <v>#REF!</v>
      </c>
      <c r="AF29" s="38" t="e">
        <f t="shared" si="3"/>
        <v>#REF!</v>
      </c>
      <c r="AG29" s="38" t="e">
        <f t="shared" si="4"/>
        <v>#REF!</v>
      </c>
    </row>
    <row r="30" spans="2:33" ht="30" customHeight="1">
      <c r="B30" s="1">
        <v>2011</v>
      </c>
      <c r="C30" s="183">
        <v>1</v>
      </c>
      <c r="D30" s="184" t="e">
        <f>#REF!</f>
        <v>#REF!</v>
      </c>
      <c r="E30" s="174" t="e">
        <f>#REF!</f>
        <v>#REF!</v>
      </c>
      <c r="F30" s="173" t="e">
        <f>#REF!</f>
        <v>#REF!</v>
      </c>
      <c r="G30" s="174" t="e">
        <f>#REF!</f>
        <v>#REF!</v>
      </c>
      <c r="H30" s="177" t="e">
        <f>#REF!</f>
        <v>#REF!</v>
      </c>
      <c r="I30" s="186" t="e">
        <f>#REF!</f>
        <v>#REF!</v>
      </c>
      <c r="J30" s="177" t="e">
        <f>#REF!</f>
        <v>#REF!</v>
      </c>
      <c r="K30" s="186" t="e">
        <f>#REF!</f>
        <v>#REF!</v>
      </c>
      <c r="L30" s="177" t="e">
        <f>#REF!</f>
        <v>#REF!</v>
      </c>
      <c r="M30" s="188" t="e">
        <f>#REF!</f>
        <v>#REF!</v>
      </c>
      <c r="N30" s="189" t="e">
        <f>#REF!</f>
        <v>#REF!</v>
      </c>
      <c r="O30" s="188" t="e">
        <f>#REF!</f>
        <v>#REF!</v>
      </c>
      <c r="P30" s="189" t="e">
        <f>#REF!</f>
        <v>#REF!</v>
      </c>
      <c r="Q30" s="188" t="e">
        <f>#REF!</f>
        <v>#REF!</v>
      </c>
      <c r="R30" s="193" t="e">
        <f>#REF!</f>
        <v>#REF!</v>
      </c>
      <c r="S30" s="199" t="e">
        <f>#REF!</f>
        <v>#REF!</v>
      </c>
      <c r="T30" s="189" t="e">
        <f>#REF!</f>
        <v>#REF!</v>
      </c>
      <c r="U30" s="188" t="e">
        <f>#REF!</f>
        <v>#REF!</v>
      </c>
      <c r="V30" s="189" t="e">
        <f>#REF!</f>
        <v>#REF!</v>
      </c>
      <c r="W30" s="198" t="e">
        <f>#REF!</f>
        <v>#REF!</v>
      </c>
      <c r="X30" s="210" t="e">
        <f>#REF!</f>
        <v>#REF!</v>
      </c>
      <c r="Y30" s="213" t="e">
        <f>#REF!</f>
        <v>#REF!</v>
      </c>
      <c r="Z30" s="206" t="e">
        <f>#REF!</f>
        <v>#REF!</v>
      </c>
      <c r="AC30" s="38" t="e">
        <f t="shared" si="0"/>
        <v>#REF!</v>
      </c>
      <c r="AD30" s="38" t="e">
        <f t="shared" si="1"/>
        <v>#REF!</v>
      </c>
      <c r="AE30" s="38" t="e">
        <f t="shared" si="2"/>
        <v>#REF!</v>
      </c>
      <c r="AF30" s="38" t="e">
        <f t="shared" si="3"/>
        <v>#REF!</v>
      </c>
      <c r="AG30" s="38" t="e">
        <f t="shared" si="4"/>
        <v>#REF!</v>
      </c>
    </row>
    <row r="31" spans="2:33" ht="18.75" customHeight="1">
      <c r="B31" s="1"/>
      <c r="C31" s="183">
        <v>2</v>
      </c>
      <c r="D31" s="184" t="e">
        <f>#REF!</f>
        <v>#REF!</v>
      </c>
      <c r="E31" s="174" t="e">
        <f>#REF!</f>
        <v>#REF!</v>
      </c>
      <c r="F31" s="173" t="e">
        <f>#REF!</f>
        <v>#REF!</v>
      </c>
      <c r="G31" s="174" t="e">
        <f>#REF!</f>
        <v>#REF!</v>
      </c>
      <c r="H31" s="177" t="e">
        <f>#REF!</f>
        <v>#REF!</v>
      </c>
      <c r="I31" s="186" t="e">
        <f>#REF!</f>
        <v>#REF!</v>
      </c>
      <c r="J31" s="177" t="e">
        <f>#REF!</f>
        <v>#REF!</v>
      </c>
      <c r="K31" s="186" t="e">
        <f>#REF!</f>
        <v>#REF!</v>
      </c>
      <c r="L31" s="177" t="e">
        <f>#REF!</f>
        <v>#REF!</v>
      </c>
      <c r="M31" s="188" t="e">
        <f>#REF!</f>
        <v>#REF!</v>
      </c>
      <c r="N31" s="189" t="e">
        <f>#REF!</f>
        <v>#REF!</v>
      </c>
      <c r="O31" s="188" t="e">
        <f>#REF!</f>
        <v>#REF!</v>
      </c>
      <c r="P31" s="189" t="e">
        <f>#REF!</f>
        <v>#REF!</v>
      </c>
      <c r="Q31" s="188" t="e">
        <f>#REF!</f>
        <v>#REF!</v>
      </c>
      <c r="R31" s="193" t="e">
        <f>#REF!</f>
        <v>#REF!</v>
      </c>
      <c r="S31" s="199" t="e">
        <f>#REF!</f>
        <v>#REF!</v>
      </c>
      <c r="T31" s="189" t="e">
        <f>#REF!</f>
        <v>#REF!</v>
      </c>
      <c r="U31" s="188" t="e">
        <f>#REF!</f>
        <v>#REF!</v>
      </c>
      <c r="V31" s="189" t="e">
        <f>#REF!</f>
        <v>#REF!</v>
      </c>
      <c r="W31" s="198" t="e">
        <f>#REF!</f>
        <v>#REF!</v>
      </c>
      <c r="X31" s="210" t="e">
        <f>#REF!</f>
        <v>#REF!</v>
      </c>
      <c r="Y31" s="213" t="e">
        <f>#REF!</f>
        <v>#REF!</v>
      </c>
      <c r="Z31" s="206" t="e">
        <f>#REF!</f>
        <v>#REF!</v>
      </c>
      <c r="AC31" s="38" t="e">
        <f t="shared" si="0"/>
        <v>#REF!</v>
      </c>
      <c r="AD31" s="38" t="e">
        <f t="shared" si="1"/>
        <v>#REF!</v>
      </c>
      <c r="AE31" s="38" t="e">
        <f t="shared" si="2"/>
        <v>#REF!</v>
      </c>
      <c r="AF31" s="38" t="e">
        <f t="shared" si="3"/>
        <v>#REF!</v>
      </c>
      <c r="AG31" s="38" t="e">
        <f t="shared" si="4"/>
        <v>#REF!</v>
      </c>
    </row>
    <row r="32" spans="2:33" ht="18.75" customHeight="1">
      <c r="B32" s="1"/>
      <c r="C32" s="183" t="s">
        <v>56</v>
      </c>
      <c r="D32" s="184" t="e">
        <f>#REF!</f>
        <v>#REF!</v>
      </c>
      <c r="E32" s="174" t="e">
        <f>#REF!</f>
        <v>#REF!</v>
      </c>
      <c r="F32" s="173" t="e">
        <f>#REF!</f>
        <v>#REF!</v>
      </c>
      <c r="G32" s="174" t="e">
        <f>#REF!</f>
        <v>#REF!</v>
      </c>
      <c r="H32" s="177" t="e">
        <f>#REF!</f>
        <v>#REF!</v>
      </c>
      <c r="I32" s="186" t="e">
        <f>#REF!</f>
        <v>#REF!</v>
      </c>
      <c r="J32" s="177" t="e">
        <f>#REF!</f>
        <v>#REF!</v>
      </c>
      <c r="K32" s="186" t="e">
        <f>#REF!</f>
        <v>#REF!</v>
      </c>
      <c r="L32" s="177" t="e">
        <f>#REF!</f>
        <v>#REF!</v>
      </c>
      <c r="M32" s="188" t="e">
        <f>#REF!</f>
        <v>#REF!</v>
      </c>
      <c r="N32" s="189" t="e">
        <f>#REF!</f>
        <v>#REF!</v>
      </c>
      <c r="O32" s="188" t="e">
        <f>#REF!</f>
        <v>#REF!</v>
      </c>
      <c r="P32" s="189" t="e">
        <f>#REF!</f>
        <v>#REF!</v>
      </c>
      <c r="Q32" s="188" t="e">
        <f>#REF!</f>
        <v>#REF!</v>
      </c>
      <c r="R32" s="193" t="e">
        <f>#REF!</f>
        <v>#REF!</v>
      </c>
      <c r="S32" s="199" t="e">
        <f>#REF!</f>
        <v>#REF!</v>
      </c>
      <c r="T32" s="189" t="e">
        <f>#REF!</f>
        <v>#REF!</v>
      </c>
      <c r="U32" s="188" t="e">
        <f>#REF!</f>
        <v>#REF!</v>
      </c>
      <c r="V32" s="189" t="e">
        <f>#REF!</f>
        <v>#REF!</v>
      </c>
      <c r="W32" s="198" t="e">
        <f>#REF!</f>
        <v>#REF!</v>
      </c>
      <c r="X32" s="210" t="e">
        <f>#REF!</f>
        <v>#REF!</v>
      </c>
      <c r="Y32" s="213" t="e">
        <f>#REF!</f>
        <v>#REF!</v>
      </c>
      <c r="Z32" s="206" t="e">
        <f>#REF!</f>
        <v>#REF!</v>
      </c>
      <c r="AC32" s="38"/>
      <c r="AD32" s="38"/>
      <c r="AE32" s="38"/>
      <c r="AF32" s="38"/>
      <c r="AG32" s="38"/>
    </row>
    <row r="33" spans="2:26" ht="18.75" hidden="1" customHeight="1">
      <c r="B33" s="1"/>
      <c r="C33" s="183" t="s">
        <v>57</v>
      </c>
      <c r="D33" s="184" t="e">
        <f>#REF!</f>
        <v>#REF!</v>
      </c>
      <c r="E33" s="174" t="e">
        <f>#REF!</f>
        <v>#REF!</v>
      </c>
      <c r="F33" s="173" t="e">
        <f>#REF!</f>
        <v>#REF!</v>
      </c>
      <c r="G33" s="174" t="e">
        <f>#REF!</f>
        <v>#REF!</v>
      </c>
      <c r="H33" s="177" t="e">
        <f>#REF!</f>
        <v>#REF!</v>
      </c>
      <c r="I33" s="186" t="e">
        <f>#REF!</f>
        <v>#REF!</v>
      </c>
      <c r="J33" s="177" t="e">
        <f>#REF!</f>
        <v>#REF!</v>
      </c>
      <c r="K33" s="186" t="e">
        <f>#REF!</f>
        <v>#REF!</v>
      </c>
      <c r="L33" s="177" t="e">
        <f>#REF!</f>
        <v>#REF!</v>
      </c>
      <c r="M33" s="188" t="e">
        <f>#REF!</f>
        <v>#REF!</v>
      </c>
      <c r="N33" s="189" t="e">
        <f>#REF!</f>
        <v>#REF!</v>
      </c>
      <c r="O33" s="188" t="e">
        <f>#REF!</f>
        <v>#REF!</v>
      </c>
      <c r="P33" s="189" t="e">
        <f>#REF!</f>
        <v>#REF!</v>
      </c>
      <c r="Q33" s="188" t="e">
        <f>#REF!</f>
        <v>#REF!</v>
      </c>
      <c r="R33" s="193" t="e">
        <f>#REF!</f>
        <v>#REF!</v>
      </c>
      <c r="S33" s="199" t="e">
        <f>#REF!</f>
        <v>#REF!</v>
      </c>
      <c r="T33" s="189" t="e">
        <f>#REF!</f>
        <v>#REF!</v>
      </c>
      <c r="U33" s="188" t="e">
        <f>#REF!</f>
        <v>#REF!</v>
      </c>
      <c r="V33" s="189" t="e">
        <f>#REF!</f>
        <v>#REF!</v>
      </c>
      <c r="W33" s="198" t="e">
        <f>#REF!</f>
        <v>#REF!</v>
      </c>
      <c r="X33" s="210" t="e">
        <f>#REF!</f>
        <v>#REF!</v>
      </c>
      <c r="Y33" s="213" t="e">
        <f>#REF!</f>
        <v>#REF!</v>
      </c>
      <c r="Z33" s="206"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08"/>
      <c r="Y34" s="51"/>
      <c r="Z34" s="51"/>
    </row>
    <row r="35" spans="2:26">
      <c r="B35" s="36" t="s">
        <v>59</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21875" defaultRowHeight="13.8"/>
  <cols>
    <col min="1" max="1" width="5.44140625" style="13" customWidth="1"/>
    <col min="2" max="2" width="6" style="13" customWidth="1"/>
    <col min="3" max="3" width="3.44140625" style="13" customWidth="1"/>
    <col min="4" max="23" width="7.21875" style="13" customWidth="1"/>
    <col min="24" max="24" width="8.44140625" style="170" customWidth="1"/>
    <col min="25" max="25" width="7.21875" style="170" customWidth="1"/>
    <col min="26" max="26" width="8.44140625" style="13" customWidth="1"/>
    <col min="27" max="27" width="1.21875" style="13" customWidth="1"/>
    <col min="28" max="16384" width="9.21875" style="13"/>
  </cols>
  <sheetData>
    <row r="1" spans="2:32" ht="30.75" customHeight="1">
      <c r="B1" s="171" t="s">
        <v>106</v>
      </c>
      <c r="D1" s="12"/>
      <c r="E1" s="12"/>
      <c r="F1" s="12"/>
      <c r="G1" s="12"/>
      <c r="H1" s="12"/>
      <c r="I1" s="12"/>
      <c r="J1" s="12"/>
      <c r="K1" s="12"/>
    </row>
    <row r="2" spans="2:32"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209"/>
      <c r="Y2" s="201"/>
      <c r="Z2" s="143"/>
    </row>
    <row r="3" spans="2:32" s="12" customFormat="1" ht="123.75" customHeight="1">
      <c r="B3" s="357" t="s">
        <v>61</v>
      </c>
      <c r="C3" s="376" t="s">
        <v>62</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3" t="s">
        <v>63</v>
      </c>
      <c r="Y3" s="383" t="s">
        <v>50</v>
      </c>
      <c r="Z3" s="358" t="s">
        <v>51</v>
      </c>
      <c r="AC3" s="8" t="s">
        <v>52</v>
      </c>
      <c r="AD3" s="8" t="s">
        <v>53</v>
      </c>
      <c r="AE3" s="8" t="s">
        <v>54</v>
      </c>
      <c r="AF3" s="12" t="s">
        <v>55</v>
      </c>
    </row>
    <row r="4" spans="2:32" ht="24.75" hidden="1" customHeight="1">
      <c r="B4" s="60">
        <v>2006</v>
      </c>
      <c r="C4" s="71"/>
      <c r="D4" s="173"/>
      <c r="E4" s="174"/>
      <c r="F4" s="175"/>
      <c r="G4" s="176"/>
      <c r="H4" s="177"/>
      <c r="I4" s="186"/>
      <c r="J4" s="177"/>
      <c r="K4" s="187"/>
      <c r="L4" s="177"/>
      <c r="M4" s="188"/>
      <c r="N4" s="189"/>
      <c r="O4" s="188"/>
      <c r="P4" s="189"/>
      <c r="Q4" s="188"/>
      <c r="R4" s="189"/>
      <c r="S4" s="188"/>
      <c r="T4" s="189"/>
      <c r="U4" s="188"/>
      <c r="V4" s="193"/>
      <c r="W4" s="188"/>
      <c r="X4" s="210"/>
      <c r="Y4" s="202"/>
      <c r="Z4" s="203"/>
    </row>
    <row r="5" spans="2:32" ht="27" hidden="1" customHeight="1">
      <c r="B5" s="60"/>
      <c r="C5" s="71"/>
      <c r="D5" s="178"/>
      <c r="E5" s="179"/>
      <c r="F5" s="179"/>
      <c r="G5" s="179"/>
      <c r="H5" s="180"/>
      <c r="I5" s="180"/>
      <c r="J5" s="180"/>
      <c r="K5" s="180"/>
      <c r="L5" s="180"/>
      <c r="M5" s="190"/>
      <c r="N5" s="190"/>
      <c r="O5" s="190"/>
      <c r="P5" s="190"/>
      <c r="Q5" s="190"/>
      <c r="R5" s="190"/>
      <c r="S5" s="190"/>
      <c r="T5" s="190"/>
      <c r="U5" s="190"/>
      <c r="V5" s="190"/>
      <c r="W5" s="190"/>
      <c r="X5" s="211"/>
      <c r="Y5" s="204"/>
      <c r="Z5" s="50"/>
      <c r="AA5" s="61"/>
    </row>
    <row r="6" spans="2:32" ht="20.25" hidden="1" customHeight="1">
      <c r="B6" s="60"/>
      <c r="C6" s="71"/>
      <c r="D6" s="178"/>
      <c r="E6" s="179"/>
      <c r="F6" s="179"/>
      <c r="G6" s="179"/>
      <c r="H6" s="180"/>
      <c r="I6" s="180"/>
      <c r="J6" s="180"/>
      <c r="K6" s="180"/>
      <c r="L6" s="180"/>
      <c r="M6" s="190"/>
      <c r="N6" s="190"/>
      <c r="O6" s="190"/>
      <c r="P6" s="190"/>
      <c r="Q6" s="190"/>
      <c r="R6" s="190"/>
      <c r="S6" s="190"/>
      <c r="T6" s="190"/>
      <c r="U6" s="190"/>
      <c r="V6" s="190"/>
      <c r="W6" s="190"/>
      <c r="X6" s="211"/>
      <c r="Y6" s="204"/>
      <c r="Z6" s="50"/>
      <c r="AA6" s="61"/>
    </row>
    <row r="7" spans="2:32" ht="20.25" hidden="1" customHeight="1">
      <c r="B7" s="60"/>
      <c r="C7" s="71"/>
      <c r="D7" s="178"/>
      <c r="E7" s="179"/>
      <c r="F7" s="179"/>
      <c r="G7" s="179"/>
      <c r="H7" s="180"/>
      <c r="I7" s="180"/>
      <c r="J7" s="180"/>
      <c r="K7" s="180"/>
      <c r="L7" s="180"/>
      <c r="M7" s="190"/>
      <c r="N7" s="190"/>
      <c r="O7" s="190"/>
      <c r="P7" s="190"/>
      <c r="Q7" s="190"/>
      <c r="R7" s="190"/>
      <c r="S7" s="190"/>
      <c r="T7" s="190"/>
      <c r="U7" s="190"/>
      <c r="V7" s="190"/>
      <c r="W7" s="190"/>
      <c r="X7" s="211"/>
      <c r="Y7" s="204"/>
      <c r="Z7" s="50"/>
      <c r="AA7" s="61"/>
    </row>
    <row r="8" spans="2:32" ht="20.25" hidden="1" customHeight="1">
      <c r="B8" s="60"/>
      <c r="D8" s="32"/>
      <c r="E8" s="179"/>
      <c r="F8" s="179"/>
      <c r="G8" s="179"/>
      <c r="H8" s="180"/>
      <c r="I8" s="180"/>
      <c r="J8" s="180"/>
      <c r="K8" s="180"/>
      <c r="L8" s="180"/>
      <c r="M8" s="190"/>
      <c r="N8" s="190"/>
      <c r="O8" s="190"/>
      <c r="P8" s="190"/>
      <c r="Q8" s="190"/>
      <c r="R8" s="190"/>
      <c r="S8" s="190"/>
      <c r="T8" s="190"/>
      <c r="U8" s="190"/>
      <c r="V8" s="190"/>
      <c r="W8" s="190"/>
      <c r="X8" s="211"/>
      <c r="Y8" s="204"/>
      <c r="Z8" s="50"/>
      <c r="AA8" s="61"/>
    </row>
    <row r="9" spans="2:32" ht="5.25" customHeight="1">
      <c r="B9" s="1"/>
      <c r="D9" s="175"/>
      <c r="E9" s="181"/>
      <c r="F9" s="175"/>
      <c r="G9" s="175"/>
      <c r="H9" s="182"/>
      <c r="I9" s="191"/>
      <c r="J9" s="191"/>
      <c r="K9" s="191"/>
      <c r="L9" s="191"/>
      <c r="M9" s="192"/>
      <c r="N9" s="193"/>
      <c r="O9" s="189"/>
      <c r="P9" s="192"/>
      <c r="Q9" s="192"/>
      <c r="R9" s="193"/>
      <c r="S9" s="189"/>
      <c r="T9" s="189"/>
      <c r="U9" s="193"/>
      <c r="V9" s="193"/>
      <c r="W9" s="193"/>
      <c r="X9" s="212"/>
      <c r="Y9" s="205"/>
      <c r="Z9" s="39"/>
    </row>
    <row r="10" spans="2:32" ht="30" customHeight="1">
      <c r="B10" s="1">
        <v>2006</v>
      </c>
      <c r="C10" s="183">
        <v>1</v>
      </c>
      <c r="D10" s="178"/>
      <c r="E10" s="179"/>
      <c r="F10" s="178"/>
      <c r="G10" s="179"/>
      <c r="H10" s="180"/>
      <c r="I10" s="180"/>
      <c r="J10" s="180"/>
      <c r="K10" s="180"/>
      <c r="L10" s="180"/>
      <c r="M10" s="190"/>
      <c r="N10" s="190"/>
      <c r="O10" s="190"/>
      <c r="P10" s="190"/>
      <c r="Q10" s="190"/>
      <c r="R10" s="190"/>
      <c r="S10" s="190"/>
      <c r="T10" s="190"/>
      <c r="U10" s="190"/>
      <c r="V10" s="190"/>
      <c r="W10" s="190"/>
      <c r="X10" s="211"/>
      <c r="Y10" s="204"/>
      <c r="Z10" s="50"/>
      <c r="AC10" s="38">
        <f>D10+E10+F10+G10</f>
        <v>0</v>
      </c>
      <c r="AD10" s="38">
        <f>H10+I10+J10+K10+L10</f>
        <v>0</v>
      </c>
      <c r="AE10" s="38">
        <f>M10+N10+O10+P10+Q10+R10+S10+T10+U10+V10+W10</f>
        <v>0</v>
      </c>
      <c r="AF10" s="38"/>
    </row>
    <row r="11" spans="2:32" ht="18.75" customHeight="1">
      <c r="B11" s="1"/>
      <c r="C11" s="183">
        <v>2</v>
      </c>
      <c r="D11" s="178" t="e">
        <f>'%QQSea Adjust'!C6</f>
        <v>#REF!</v>
      </c>
      <c r="E11" s="179" t="e">
        <f>'%QQSea Adjust'!D6</f>
        <v>#REF!</v>
      </c>
      <c r="F11" s="178" t="e">
        <f>'%QQSea Adjust'!E6</f>
        <v>#REF!</v>
      </c>
      <c r="G11" s="179" t="e">
        <f>'%QQSea Adjust'!F6</f>
        <v>#REF!</v>
      </c>
      <c r="H11" s="180" t="e">
        <f>'%QQSea Adjust'!G6</f>
        <v>#REF!</v>
      </c>
      <c r="I11" s="180" t="e">
        <f>'%QQSea Adjust'!H6</f>
        <v>#REF!</v>
      </c>
      <c r="J11" s="180" t="e">
        <f>'%QQSea Adjust'!I6</f>
        <v>#REF!</v>
      </c>
      <c r="K11" s="180" t="e">
        <f>'%QQSea Adjust'!J6</f>
        <v>#REF!</v>
      </c>
      <c r="L11" s="180" t="e">
        <f>'%QQSea Adjust'!K6</f>
        <v>#REF!</v>
      </c>
      <c r="M11" s="190" t="e">
        <f>'%QQSea Adjust'!L6</f>
        <v>#REF!</v>
      </c>
      <c r="N11" s="190" t="e">
        <f>'%QQSea Adjust'!M6</f>
        <v>#REF!</v>
      </c>
      <c r="O11" s="190" t="e">
        <f>'%QQSea Adjust'!N6</f>
        <v>#REF!</v>
      </c>
      <c r="P11" s="190" t="e">
        <f>'%QQSea Adjust'!O6</f>
        <v>#REF!</v>
      </c>
      <c r="Q11" s="190" t="e">
        <f>'%QQSea Adjust'!P6</f>
        <v>#REF!</v>
      </c>
      <c r="R11" s="190" t="e">
        <f>'%QQSea Adjust'!Q6</f>
        <v>#REF!</v>
      </c>
      <c r="S11" s="190" t="e">
        <f>'%QQSea Adjust'!R6</f>
        <v>#REF!</v>
      </c>
      <c r="T11" s="190" t="e">
        <f>'%QQSea Adjust'!S6</f>
        <v>#REF!</v>
      </c>
      <c r="U11" s="190" t="e">
        <f>'%QQSea Adjust'!T6</f>
        <v>#REF!</v>
      </c>
      <c r="V11" s="190" t="e">
        <f>'%QQSea Adjust'!U6</f>
        <v>#REF!</v>
      </c>
      <c r="W11" s="190" t="e">
        <f>'%QQSea Adjust'!V6</f>
        <v>#REF!</v>
      </c>
      <c r="X11" s="211" t="e">
        <f>'%QQSea Adjust'!W6</f>
        <v>#REF!</v>
      </c>
      <c r="Y11" s="204" t="e">
        <f>'%QQSea Adjust'!X6</f>
        <v>#REF!</v>
      </c>
      <c r="Z11" s="50" t="e">
        <f>'%QQSea Adjust'!Y6</f>
        <v>#REF!</v>
      </c>
      <c r="AC11" s="58" t="e">
        <f>'T4'!AC11/'T4'!AC10*100-100</f>
        <v>#REF!</v>
      </c>
      <c r="AD11" s="58" t="e">
        <f>'T4'!AD11/'T4'!AD10*100-100</f>
        <v>#REF!</v>
      </c>
      <c r="AE11" s="58" t="e">
        <f>'T4'!AE11/'T4'!AE10*100-100</f>
        <v>#REF!</v>
      </c>
    </row>
    <row r="12" spans="2:32" ht="18.75" customHeight="1">
      <c r="B12" s="1"/>
      <c r="C12" s="183">
        <v>3</v>
      </c>
      <c r="D12" s="178" t="e">
        <f>'%QQSea Adjust'!C7</f>
        <v>#REF!</v>
      </c>
      <c r="E12" s="179" t="e">
        <f>'%QQSea Adjust'!D7</f>
        <v>#REF!</v>
      </c>
      <c r="F12" s="178" t="e">
        <f>'%QQSea Adjust'!E7</f>
        <v>#REF!</v>
      </c>
      <c r="G12" s="179" t="e">
        <f>'%QQSea Adjust'!F7</f>
        <v>#REF!</v>
      </c>
      <c r="H12" s="180" t="e">
        <f>'%QQSea Adjust'!G7</f>
        <v>#REF!</v>
      </c>
      <c r="I12" s="180" t="e">
        <f>'%QQSea Adjust'!H7</f>
        <v>#REF!</v>
      </c>
      <c r="J12" s="180" t="e">
        <f>'%QQSea Adjust'!I7</f>
        <v>#REF!</v>
      </c>
      <c r="K12" s="180" t="e">
        <f>'%QQSea Adjust'!J7</f>
        <v>#REF!</v>
      </c>
      <c r="L12" s="180" t="e">
        <f>'%QQSea Adjust'!K7</f>
        <v>#REF!</v>
      </c>
      <c r="M12" s="190" t="e">
        <f>'%QQSea Adjust'!L7</f>
        <v>#REF!</v>
      </c>
      <c r="N12" s="190" t="e">
        <f>'%QQSea Adjust'!M7</f>
        <v>#REF!</v>
      </c>
      <c r="O12" s="190" t="e">
        <f>'%QQSea Adjust'!N7</f>
        <v>#REF!</v>
      </c>
      <c r="P12" s="190" t="e">
        <f>'%QQSea Adjust'!O7</f>
        <v>#REF!</v>
      </c>
      <c r="Q12" s="190" t="e">
        <f>'%QQSea Adjust'!P7</f>
        <v>#REF!</v>
      </c>
      <c r="R12" s="190" t="e">
        <f>'%QQSea Adjust'!Q7</f>
        <v>#REF!</v>
      </c>
      <c r="S12" s="190" t="e">
        <f>'%QQSea Adjust'!R7</f>
        <v>#REF!</v>
      </c>
      <c r="T12" s="190" t="e">
        <f>'%QQSea Adjust'!S7</f>
        <v>#REF!</v>
      </c>
      <c r="U12" s="190" t="e">
        <f>'%QQSea Adjust'!T7</f>
        <v>#REF!</v>
      </c>
      <c r="V12" s="190" t="e">
        <f>'%QQSea Adjust'!U7</f>
        <v>#REF!</v>
      </c>
      <c r="W12" s="190" t="e">
        <f>'%QQSea Adjust'!V7</f>
        <v>#REF!</v>
      </c>
      <c r="X12" s="211" t="e">
        <f>'%QQSea Adjust'!W7</f>
        <v>#REF!</v>
      </c>
      <c r="Y12" s="204" t="e">
        <f>'%QQSea Adjust'!X7</f>
        <v>#REF!</v>
      </c>
      <c r="Z12" s="50" t="e">
        <f>'%QQSea Adjust'!Y7</f>
        <v>#REF!</v>
      </c>
      <c r="AC12" s="58" t="e">
        <f>'T4'!AC12/'T4'!AC11*100-100</f>
        <v>#REF!</v>
      </c>
      <c r="AD12" s="58" t="e">
        <f>'T4'!AD12/'T4'!AD11*100-100</f>
        <v>#REF!</v>
      </c>
      <c r="AE12" s="58" t="e">
        <f>'T4'!AE12/'T4'!AE11*100-100</f>
        <v>#REF!</v>
      </c>
    </row>
    <row r="13" spans="2:32" ht="18.75" customHeight="1">
      <c r="B13" s="1"/>
      <c r="C13" s="183">
        <v>4</v>
      </c>
      <c r="D13" s="178" t="e">
        <f>'%QQSea Adjust'!C8</f>
        <v>#REF!</v>
      </c>
      <c r="E13" s="179" t="e">
        <f>'%QQSea Adjust'!D8</f>
        <v>#REF!</v>
      </c>
      <c r="F13" s="178" t="e">
        <f>'%QQSea Adjust'!E8</f>
        <v>#REF!</v>
      </c>
      <c r="G13" s="179" t="e">
        <f>'%QQSea Adjust'!F8</f>
        <v>#REF!</v>
      </c>
      <c r="H13" s="180" t="e">
        <f>'%QQSea Adjust'!G8</f>
        <v>#REF!</v>
      </c>
      <c r="I13" s="180" t="e">
        <f>'%QQSea Adjust'!H8</f>
        <v>#REF!</v>
      </c>
      <c r="J13" s="180" t="e">
        <f>'%QQSea Adjust'!I8</f>
        <v>#REF!</v>
      </c>
      <c r="K13" s="180" t="e">
        <f>'%QQSea Adjust'!J8</f>
        <v>#REF!</v>
      </c>
      <c r="L13" s="180" t="e">
        <f>'%QQSea Adjust'!K8</f>
        <v>#REF!</v>
      </c>
      <c r="M13" s="190" t="e">
        <f>'%QQSea Adjust'!L8</f>
        <v>#REF!</v>
      </c>
      <c r="N13" s="190" t="e">
        <f>'%QQSea Adjust'!M8</f>
        <v>#REF!</v>
      </c>
      <c r="O13" s="190" t="e">
        <f>'%QQSea Adjust'!N8</f>
        <v>#REF!</v>
      </c>
      <c r="P13" s="190" t="e">
        <f>'%QQSea Adjust'!O8</f>
        <v>#REF!</v>
      </c>
      <c r="Q13" s="190" t="e">
        <f>'%QQSea Adjust'!P8</f>
        <v>#REF!</v>
      </c>
      <c r="R13" s="190" t="e">
        <f>'%QQSea Adjust'!Q8</f>
        <v>#REF!</v>
      </c>
      <c r="S13" s="190" t="e">
        <f>'%QQSea Adjust'!R8</f>
        <v>#REF!</v>
      </c>
      <c r="T13" s="190" t="e">
        <f>'%QQSea Adjust'!S8</f>
        <v>#REF!</v>
      </c>
      <c r="U13" s="190" t="e">
        <f>'%QQSea Adjust'!T8</f>
        <v>#REF!</v>
      </c>
      <c r="V13" s="190" t="e">
        <f>'%QQSea Adjust'!U8</f>
        <v>#REF!</v>
      </c>
      <c r="W13" s="190" t="e">
        <f>'%QQSea Adjust'!V8</f>
        <v>#REF!</v>
      </c>
      <c r="X13" s="211" t="e">
        <f>'%QQSea Adjust'!W8</f>
        <v>#REF!</v>
      </c>
      <c r="Y13" s="204" t="e">
        <f>'%QQSea Adjust'!X8</f>
        <v>#REF!</v>
      </c>
      <c r="Z13" s="50" t="e">
        <f>'%QQSea Adjust'!Y8</f>
        <v>#REF!</v>
      </c>
      <c r="AC13" s="58" t="e">
        <f>'T4'!AC13/'T4'!AC12*100-100</f>
        <v>#REF!</v>
      </c>
      <c r="AD13" s="58" t="e">
        <f>'T4'!AD13/'T4'!AD12*100-100</f>
        <v>#REF!</v>
      </c>
      <c r="AE13" s="58" t="e">
        <f>'T4'!AE13/'T4'!AE12*100-100</f>
        <v>#REF!</v>
      </c>
    </row>
    <row r="14" spans="2:32" ht="35.25" customHeight="1">
      <c r="B14" s="1">
        <v>2007</v>
      </c>
      <c r="C14" s="183">
        <v>1</v>
      </c>
      <c r="D14" s="178" t="e">
        <f>'%QQSea Adjust'!C9</f>
        <v>#REF!</v>
      </c>
      <c r="E14" s="179" t="e">
        <f>'%QQSea Adjust'!D9</f>
        <v>#REF!</v>
      </c>
      <c r="F14" s="178" t="e">
        <f>'%QQSea Adjust'!E9</f>
        <v>#REF!</v>
      </c>
      <c r="G14" s="179" t="e">
        <f>'%QQSea Adjust'!F9</f>
        <v>#REF!</v>
      </c>
      <c r="H14" s="180" t="e">
        <f>'%QQSea Adjust'!G9</f>
        <v>#REF!</v>
      </c>
      <c r="I14" s="180" t="e">
        <f>'%QQSea Adjust'!H9</f>
        <v>#REF!</v>
      </c>
      <c r="J14" s="180" t="e">
        <f>'%QQSea Adjust'!I9</f>
        <v>#REF!</v>
      </c>
      <c r="K14" s="180" t="e">
        <f>'%QQSea Adjust'!J9</f>
        <v>#REF!</v>
      </c>
      <c r="L14" s="180" t="e">
        <f>'%QQSea Adjust'!K9</f>
        <v>#REF!</v>
      </c>
      <c r="M14" s="190" t="e">
        <f>'%QQSea Adjust'!L9</f>
        <v>#REF!</v>
      </c>
      <c r="N14" s="190" t="e">
        <f>'%QQSea Adjust'!M9</f>
        <v>#REF!</v>
      </c>
      <c r="O14" s="190" t="e">
        <f>'%QQSea Adjust'!N9</f>
        <v>#REF!</v>
      </c>
      <c r="P14" s="190" t="e">
        <f>'%QQSea Adjust'!O9</f>
        <v>#REF!</v>
      </c>
      <c r="Q14" s="190" t="e">
        <f>'%QQSea Adjust'!P9</f>
        <v>#REF!</v>
      </c>
      <c r="R14" s="190" t="e">
        <f>'%QQSea Adjust'!Q9</f>
        <v>#REF!</v>
      </c>
      <c r="S14" s="190" t="e">
        <f>'%QQSea Adjust'!R9</f>
        <v>#REF!</v>
      </c>
      <c r="T14" s="190" t="e">
        <f>'%QQSea Adjust'!S9</f>
        <v>#REF!</v>
      </c>
      <c r="U14" s="190" t="e">
        <f>'%QQSea Adjust'!T9</f>
        <v>#REF!</v>
      </c>
      <c r="V14" s="190" t="e">
        <f>'%QQSea Adjust'!U9</f>
        <v>#REF!</v>
      </c>
      <c r="W14" s="190" t="e">
        <f>'%QQSea Adjust'!V9</f>
        <v>#REF!</v>
      </c>
      <c r="X14" s="211" t="e">
        <f>'%QQSea Adjust'!W9</f>
        <v>#REF!</v>
      </c>
      <c r="Y14" s="204" t="e">
        <f>'%QQSea Adjust'!X9</f>
        <v>#REF!</v>
      </c>
      <c r="Z14" s="50" t="e">
        <f>'%QQSea Adjust'!Y9</f>
        <v>#REF!</v>
      </c>
      <c r="AC14" s="58" t="e">
        <f>'T4'!AC14/'T4'!AC13*100-100</f>
        <v>#REF!</v>
      </c>
      <c r="AD14" s="58" t="e">
        <f>'T4'!AD14/'T4'!AD13*100-100</f>
        <v>#REF!</v>
      </c>
      <c r="AE14" s="58" t="e">
        <f>'T4'!AE14/'T4'!AE13*100-100</f>
        <v>#REF!</v>
      </c>
    </row>
    <row r="15" spans="2:32" ht="18.75" customHeight="1">
      <c r="B15" s="1"/>
      <c r="C15" s="183">
        <v>2</v>
      </c>
      <c r="D15" s="178" t="e">
        <f>'%QQSea Adjust'!C10</f>
        <v>#REF!</v>
      </c>
      <c r="E15" s="179" t="e">
        <f>'%QQSea Adjust'!D10</f>
        <v>#REF!</v>
      </c>
      <c r="F15" s="178" t="e">
        <f>'%QQSea Adjust'!E10</f>
        <v>#REF!</v>
      </c>
      <c r="G15" s="179" t="e">
        <f>'%QQSea Adjust'!F10</f>
        <v>#REF!</v>
      </c>
      <c r="H15" s="180" t="e">
        <f>'%QQSea Adjust'!G10</f>
        <v>#REF!</v>
      </c>
      <c r="I15" s="180" t="e">
        <f>'%QQSea Adjust'!H10</f>
        <v>#REF!</v>
      </c>
      <c r="J15" s="180" t="e">
        <f>'%QQSea Adjust'!I10</f>
        <v>#REF!</v>
      </c>
      <c r="K15" s="180" t="e">
        <f>'%QQSea Adjust'!J10</f>
        <v>#REF!</v>
      </c>
      <c r="L15" s="180" t="e">
        <f>'%QQSea Adjust'!K10</f>
        <v>#REF!</v>
      </c>
      <c r="M15" s="190" t="e">
        <f>'%QQSea Adjust'!L10</f>
        <v>#REF!</v>
      </c>
      <c r="N15" s="190" t="e">
        <f>'%QQSea Adjust'!M10</f>
        <v>#REF!</v>
      </c>
      <c r="O15" s="190" t="e">
        <f>'%QQSea Adjust'!N10</f>
        <v>#REF!</v>
      </c>
      <c r="P15" s="190" t="e">
        <f>'%QQSea Adjust'!O10</f>
        <v>#REF!</v>
      </c>
      <c r="Q15" s="190" t="e">
        <f>'%QQSea Adjust'!P10</f>
        <v>#REF!</v>
      </c>
      <c r="R15" s="190" t="e">
        <f>'%QQSea Adjust'!Q10</f>
        <v>#REF!</v>
      </c>
      <c r="S15" s="190" t="e">
        <f>'%QQSea Adjust'!R10</f>
        <v>#REF!</v>
      </c>
      <c r="T15" s="190" t="e">
        <f>'%QQSea Adjust'!S10</f>
        <v>#REF!</v>
      </c>
      <c r="U15" s="190" t="e">
        <f>'%QQSea Adjust'!T10</f>
        <v>#REF!</v>
      </c>
      <c r="V15" s="190" t="e">
        <f>'%QQSea Adjust'!U10</f>
        <v>#REF!</v>
      </c>
      <c r="W15" s="190" t="e">
        <f>'%QQSea Adjust'!V10</f>
        <v>#REF!</v>
      </c>
      <c r="X15" s="211" t="e">
        <f>'%QQSea Adjust'!W10</f>
        <v>#REF!</v>
      </c>
      <c r="Y15" s="204" t="e">
        <f>'%QQSea Adjust'!X10</f>
        <v>#REF!</v>
      </c>
      <c r="Z15" s="50" t="e">
        <f>'%QQSea Adjust'!Y10</f>
        <v>#REF!</v>
      </c>
      <c r="AC15" s="58" t="e">
        <f>'T4'!AC15/'T4'!AC14*100-100</f>
        <v>#REF!</v>
      </c>
      <c r="AD15" s="58" t="e">
        <f>'T4'!AD15/'T4'!AD14*100-100</f>
        <v>#REF!</v>
      </c>
      <c r="AE15" s="58" t="e">
        <f>'T4'!AE15/'T4'!AE14*100-100</f>
        <v>#REF!</v>
      </c>
    </row>
    <row r="16" spans="2:32" ht="18.75" customHeight="1">
      <c r="B16" s="1"/>
      <c r="C16" s="183">
        <v>3</v>
      </c>
      <c r="D16" s="178" t="e">
        <f>'%QQSea Adjust'!C11</f>
        <v>#REF!</v>
      </c>
      <c r="E16" s="179" t="e">
        <f>'%QQSea Adjust'!D11</f>
        <v>#REF!</v>
      </c>
      <c r="F16" s="178" t="e">
        <f>'%QQSea Adjust'!E11</f>
        <v>#REF!</v>
      </c>
      <c r="G16" s="179" t="e">
        <f>'%QQSea Adjust'!F11</f>
        <v>#REF!</v>
      </c>
      <c r="H16" s="180" t="e">
        <f>'%QQSea Adjust'!G11</f>
        <v>#REF!</v>
      </c>
      <c r="I16" s="180" t="e">
        <f>'%QQSea Adjust'!H11</f>
        <v>#REF!</v>
      </c>
      <c r="J16" s="180" t="e">
        <f>'%QQSea Adjust'!I11</f>
        <v>#REF!</v>
      </c>
      <c r="K16" s="180" t="e">
        <f>'%QQSea Adjust'!J11</f>
        <v>#REF!</v>
      </c>
      <c r="L16" s="180" t="e">
        <f>'%QQSea Adjust'!K11</f>
        <v>#REF!</v>
      </c>
      <c r="M16" s="190" t="e">
        <f>'%QQSea Adjust'!L11</f>
        <v>#REF!</v>
      </c>
      <c r="N16" s="190" t="e">
        <f>'%QQSea Adjust'!M11</f>
        <v>#REF!</v>
      </c>
      <c r="O16" s="190" t="e">
        <f>'%QQSea Adjust'!N11</f>
        <v>#REF!</v>
      </c>
      <c r="P16" s="190" t="e">
        <f>'%QQSea Adjust'!O11</f>
        <v>#REF!</v>
      </c>
      <c r="Q16" s="190" t="e">
        <f>'%QQSea Adjust'!P11</f>
        <v>#REF!</v>
      </c>
      <c r="R16" s="190" t="e">
        <f>'%QQSea Adjust'!Q11</f>
        <v>#REF!</v>
      </c>
      <c r="S16" s="190" t="e">
        <f>'%QQSea Adjust'!R11</f>
        <v>#REF!</v>
      </c>
      <c r="T16" s="190" t="e">
        <f>'%QQSea Adjust'!S11</f>
        <v>#REF!</v>
      </c>
      <c r="U16" s="190" t="e">
        <f>'%QQSea Adjust'!T11</f>
        <v>#REF!</v>
      </c>
      <c r="V16" s="190" t="e">
        <f>'%QQSea Adjust'!U11</f>
        <v>#REF!</v>
      </c>
      <c r="W16" s="190" t="e">
        <f>'%QQSea Adjust'!V11</f>
        <v>#REF!</v>
      </c>
      <c r="X16" s="211" t="e">
        <f>'%QQSea Adjust'!W11</f>
        <v>#REF!</v>
      </c>
      <c r="Y16" s="204" t="e">
        <f>'%QQSea Adjust'!X11</f>
        <v>#REF!</v>
      </c>
      <c r="Z16" s="50" t="e">
        <f>'%QQSea Adjust'!Y11</f>
        <v>#REF!</v>
      </c>
      <c r="AC16" s="58" t="e">
        <f>'T4'!AC16/'T4'!AC15*100-100</f>
        <v>#REF!</v>
      </c>
      <c r="AD16" s="58" t="e">
        <f>'T4'!AD16/'T4'!AD15*100-100</f>
        <v>#REF!</v>
      </c>
      <c r="AE16" s="58" t="e">
        <f>'T4'!AE16/'T4'!AE15*100-100</f>
        <v>#REF!</v>
      </c>
    </row>
    <row r="17" spans="2:31" ht="18.75" customHeight="1">
      <c r="B17" s="1"/>
      <c r="C17" s="183">
        <v>4</v>
      </c>
      <c r="D17" s="178" t="e">
        <f>'%QQSea Adjust'!C12</f>
        <v>#REF!</v>
      </c>
      <c r="E17" s="179" t="e">
        <f>'%QQSea Adjust'!D12</f>
        <v>#REF!</v>
      </c>
      <c r="F17" s="178" t="e">
        <f>'%QQSea Adjust'!E12</f>
        <v>#REF!</v>
      </c>
      <c r="G17" s="179" t="e">
        <f>'%QQSea Adjust'!F12</f>
        <v>#REF!</v>
      </c>
      <c r="H17" s="180" t="e">
        <f>'%QQSea Adjust'!G12</f>
        <v>#REF!</v>
      </c>
      <c r="I17" s="180" t="e">
        <f>'%QQSea Adjust'!H12</f>
        <v>#REF!</v>
      </c>
      <c r="J17" s="180" t="e">
        <f>'%QQSea Adjust'!I12</f>
        <v>#REF!</v>
      </c>
      <c r="K17" s="180" t="e">
        <f>'%QQSea Adjust'!J12</f>
        <v>#REF!</v>
      </c>
      <c r="L17" s="180" t="e">
        <f>'%QQSea Adjust'!K12</f>
        <v>#REF!</v>
      </c>
      <c r="M17" s="190" t="e">
        <f>'%QQSea Adjust'!L12</f>
        <v>#REF!</v>
      </c>
      <c r="N17" s="190" t="e">
        <f>'%QQSea Adjust'!M12</f>
        <v>#REF!</v>
      </c>
      <c r="O17" s="190" t="e">
        <f>'%QQSea Adjust'!N12</f>
        <v>#REF!</v>
      </c>
      <c r="P17" s="190" t="e">
        <f>'%QQSea Adjust'!O12</f>
        <v>#REF!</v>
      </c>
      <c r="Q17" s="190" t="e">
        <f>'%QQSea Adjust'!P12</f>
        <v>#REF!</v>
      </c>
      <c r="R17" s="190" t="e">
        <f>'%QQSea Adjust'!Q12</f>
        <v>#REF!</v>
      </c>
      <c r="S17" s="190" t="e">
        <f>'%QQSea Adjust'!R12</f>
        <v>#REF!</v>
      </c>
      <c r="T17" s="190" t="e">
        <f>'%QQSea Adjust'!S12</f>
        <v>#REF!</v>
      </c>
      <c r="U17" s="190" t="e">
        <f>'%QQSea Adjust'!T12</f>
        <v>#REF!</v>
      </c>
      <c r="V17" s="190" t="e">
        <f>'%QQSea Adjust'!U12</f>
        <v>#REF!</v>
      </c>
      <c r="W17" s="190" t="e">
        <f>'%QQSea Adjust'!V12</f>
        <v>#REF!</v>
      </c>
      <c r="X17" s="211" t="e">
        <f>'%QQSea Adjust'!W12</f>
        <v>#REF!</v>
      </c>
      <c r="Y17" s="204" t="e">
        <f>'%QQSea Adjust'!X12</f>
        <v>#REF!</v>
      </c>
      <c r="Z17" s="50" t="e">
        <f>'%QQSea Adjust'!Y12</f>
        <v>#REF!</v>
      </c>
      <c r="AC17" s="58" t="e">
        <f>'T4'!AC17/'T4'!AC16*100-100</f>
        <v>#REF!</v>
      </c>
      <c r="AD17" s="58" t="e">
        <f>'T4'!AD17/'T4'!AD16*100-100</f>
        <v>#REF!</v>
      </c>
      <c r="AE17" s="58" t="e">
        <f>'T4'!AE17/'T4'!AE16*100-100</f>
        <v>#REF!</v>
      </c>
    </row>
    <row r="18" spans="2:31" ht="30" customHeight="1">
      <c r="B18" s="1">
        <v>2008</v>
      </c>
      <c r="C18" s="183">
        <v>1</v>
      </c>
      <c r="D18" s="178" t="e">
        <f>'%QQSea Adjust'!C13</f>
        <v>#REF!</v>
      </c>
      <c r="E18" s="179" t="e">
        <f>'%QQSea Adjust'!D13</f>
        <v>#REF!</v>
      </c>
      <c r="F18" s="178" t="e">
        <f>'%QQSea Adjust'!E13</f>
        <v>#REF!</v>
      </c>
      <c r="G18" s="179" t="e">
        <f>'%QQSea Adjust'!F13</f>
        <v>#REF!</v>
      </c>
      <c r="H18" s="180" t="e">
        <f>'%QQSea Adjust'!G13</f>
        <v>#REF!</v>
      </c>
      <c r="I18" s="180" t="e">
        <f>'%QQSea Adjust'!H13</f>
        <v>#REF!</v>
      </c>
      <c r="J18" s="180" t="e">
        <f>'%QQSea Adjust'!I13</f>
        <v>#REF!</v>
      </c>
      <c r="K18" s="180" t="e">
        <f>'%QQSea Adjust'!J13</f>
        <v>#REF!</v>
      </c>
      <c r="L18" s="180" t="e">
        <f>'%QQSea Adjust'!K13</f>
        <v>#REF!</v>
      </c>
      <c r="M18" s="190" t="e">
        <f>'%QQSea Adjust'!L13</f>
        <v>#REF!</v>
      </c>
      <c r="N18" s="190" t="e">
        <f>'%QQSea Adjust'!M13</f>
        <v>#REF!</v>
      </c>
      <c r="O18" s="190" t="e">
        <f>'%QQSea Adjust'!N13</f>
        <v>#REF!</v>
      </c>
      <c r="P18" s="190" t="e">
        <f>'%QQSea Adjust'!O13</f>
        <v>#REF!</v>
      </c>
      <c r="Q18" s="190" t="e">
        <f>'%QQSea Adjust'!P13</f>
        <v>#REF!</v>
      </c>
      <c r="R18" s="190" t="e">
        <f>'%QQSea Adjust'!Q13</f>
        <v>#REF!</v>
      </c>
      <c r="S18" s="190" t="e">
        <f>'%QQSea Adjust'!R13</f>
        <v>#REF!</v>
      </c>
      <c r="T18" s="190" t="e">
        <f>'%QQSea Adjust'!S13</f>
        <v>#REF!</v>
      </c>
      <c r="U18" s="190" t="e">
        <f>'%QQSea Adjust'!T13</f>
        <v>#REF!</v>
      </c>
      <c r="V18" s="190" t="e">
        <f>'%QQSea Adjust'!U13</f>
        <v>#REF!</v>
      </c>
      <c r="W18" s="190" t="e">
        <f>'%QQSea Adjust'!V13</f>
        <v>#REF!</v>
      </c>
      <c r="X18" s="211" t="e">
        <f>'%QQSea Adjust'!W13</f>
        <v>#REF!</v>
      </c>
      <c r="Y18" s="204" t="e">
        <f>'%QQSea Adjust'!X13</f>
        <v>#REF!</v>
      </c>
      <c r="Z18" s="50" t="e">
        <f>'%QQSea Adjust'!Y13</f>
        <v>#REF!</v>
      </c>
      <c r="AC18" s="58" t="e">
        <f>'T4'!AC18/'T4'!AC17*100-100</f>
        <v>#REF!</v>
      </c>
      <c r="AD18" s="58" t="e">
        <f>'T4'!AD18/'T4'!AD17*100-100</f>
        <v>#REF!</v>
      </c>
      <c r="AE18" s="58" t="e">
        <f>'T4'!AE18/'T4'!AE17*100-100</f>
        <v>#REF!</v>
      </c>
    </row>
    <row r="19" spans="2:31" ht="18.75" customHeight="1">
      <c r="B19" s="1"/>
      <c r="C19" s="183">
        <v>2</v>
      </c>
      <c r="D19" s="178" t="e">
        <f>'%QQSea Adjust'!C14</f>
        <v>#REF!</v>
      </c>
      <c r="E19" s="179" t="e">
        <f>'%QQSea Adjust'!D14</f>
        <v>#REF!</v>
      </c>
      <c r="F19" s="178" t="e">
        <f>'%QQSea Adjust'!E14</f>
        <v>#REF!</v>
      </c>
      <c r="G19" s="179" t="e">
        <f>'%QQSea Adjust'!F14</f>
        <v>#REF!</v>
      </c>
      <c r="H19" s="180" t="e">
        <f>'%QQSea Adjust'!G14</f>
        <v>#REF!</v>
      </c>
      <c r="I19" s="180" t="e">
        <f>'%QQSea Adjust'!H14</f>
        <v>#REF!</v>
      </c>
      <c r="J19" s="180" t="e">
        <f>'%QQSea Adjust'!I14</f>
        <v>#REF!</v>
      </c>
      <c r="K19" s="180" t="e">
        <f>'%QQSea Adjust'!J14</f>
        <v>#REF!</v>
      </c>
      <c r="L19" s="180" t="e">
        <f>'%QQSea Adjust'!K14</f>
        <v>#REF!</v>
      </c>
      <c r="M19" s="190" t="e">
        <f>'%QQSea Adjust'!L14</f>
        <v>#REF!</v>
      </c>
      <c r="N19" s="190" t="e">
        <f>'%QQSea Adjust'!M14</f>
        <v>#REF!</v>
      </c>
      <c r="O19" s="190" t="e">
        <f>'%QQSea Adjust'!N14</f>
        <v>#REF!</v>
      </c>
      <c r="P19" s="190" t="e">
        <f>'%QQSea Adjust'!O14</f>
        <v>#REF!</v>
      </c>
      <c r="Q19" s="190" t="e">
        <f>'%QQSea Adjust'!P14</f>
        <v>#REF!</v>
      </c>
      <c r="R19" s="190" t="e">
        <f>'%QQSea Adjust'!Q14</f>
        <v>#REF!</v>
      </c>
      <c r="S19" s="190" t="e">
        <f>'%QQSea Adjust'!R14</f>
        <v>#REF!</v>
      </c>
      <c r="T19" s="190" t="e">
        <f>'%QQSea Adjust'!S14</f>
        <v>#REF!</v>
      </c>
      <c r="U19" s="190" t="e">
        <f>'%QQSea Adjust'!T14</f>
        <v>#REF!</v>
      </c>
      <c r="V19" s="190" t="e">
        <f>'%QQSea Adjust'!U14</f>
        <v>#REF!</v>
      </c>
      <c r="W19" s="190" t="e">
        <f>'%QQSea Adjust'!V14</f>
        <v>#REF!</v>
      </c>
      <c r="X19" s="211" t="e">
        <f>'%QQSea Adjust'!W14</f>
        <v>#REF!</v>
      </c>
      <c r="Y19" s="204" t="e">
        <f>'%QQSea Adjust'!X14</f>
        <v>#REF!</v>
      </c>
      <c r="Z19" s="50" t="e">
        <f>'%QQSea Adjust'!Y14</f>
        <v>#REF!</v>
      </c>
      <c r="AC19" s="58" t="e">
        <f>'T4'!AC19/'T4'!AC18*100-100</f>
        <v>#REF!</v>
      </c>
      <c r="AD19" s="58" t="e">
        <f>'T4'!AD19/'T4'!AD18*100-100</f>
        <v>#REF!</v>
      </c>
      <c r="AE19" s="58" t="e">
        <f>'T4'!AE19/'T4'!AE18*100-100</f>
        <v>#REF!</v>
      </c>
    </row>
    <row r="20" spans="2:31" ht="18.75" customHeight="1">
      <c r="B20" s="1"/>
      <c r="C20" s="183">
        <v>3</v>
      </c>
      <c r="D20" s="178" t="e">
        <f>'%QQSea Adjust'!C15</f>
        <v>#REF!</v>
      </c>
      <c r="E20" s="179" t="e">
        <f>'%QQSea Adjust'!D15</f>
        <v>#REF!</v>
      </c>
      <c r="F20" s="178" t="e">
        <f>'%QQSea Adjust'!E15</f>
        <v>#REF!</v>
      </c>
      <c r="G20" s="179" t="e">
        <f>'%QQSea Adjust'!F15</f>
        <v>#REF!</v>
      </c>
      <c r="H20" s="180" t="e">
        <f>'%QQSea Adjust'!G15</f>
        <v>#REF!</v>
      </c>
      <c r="I20" s="180" t="e">
        <f>'%QQSea Adjust'!H15</f>
        <v>#REF!</v>
      </c>
      <c r="J20" s="180" t="e">
        <f>'%QQSea Adjust'!I15</f>
        <v>#REF!</v>
      </c>
      <c r="K20" s="180" t="e">
        <f>'%QQSea Adjust'!J15</f>
        <v>#REF!</v>
      </c>
      <c r="L20" s="180" t="e">
        <f>'%QQSea Adjust'!K15</f>
        <v>#REF!</v>
      </c>
      <c r="M20" s="190" t="e">
        <f>'%QQSea Adjust'!L15</f>
        <v>#REF!</v>
      </c>
      <c r="N20" s="190" t="e">
        <f>'%QQSea Adjust'!M15</f>
        <v>#REF!</v>
      </c>
      <c r="O20" s="190" t="e">
        <f>'%QQSea Adjust'!N15</f>
        <v>#REF!</v>
      </c>
      <c r="P20" s="190" t="e">
        <f>'%QQSea Adjust'!O15</f>
        <v>#REF!</v>
      </c>
      <c r="Q20" s="190" t="e">
        <f>'%QQSea Adjust'!P15</f>
        <v>#REF!</v>
      </c>
      <c r="R20" s="190" t="e">
        <f>'%QQSea Adjust'!Q15</f>
        <v>#REF!</v>
      </c>
      <c r="S20" s="190" t="e">
        <f>'%QQSea Adjust'!R15</f>
        <v>#REF!</v>
      </c>
      <c r="T20" s="190" t="e">
        <f>'%QQSea Adjust'!S15</f>
        <v>#REF!</v>
      </c>
      <c r="U20" s="190" t="e">
        <f>'%QQSea Adjust'!T15</f>
        <v>#REF!</v>
      </c>
      <c r="V20" s="190" t="e">
        <f>'%QQSea Adjust'!U15</f>
        <v>#REF!</v>
      </c>
      <c r="W20" s="190" t="e">
        <f>'%QQSea Adjust'!V15</f>
        <v>#REF!</v>
      </c>
      <c r="X20" s="211" t="e">
        <f>'%QQSea Adjust'!W15</f>
        <v>#REF!</v>
      </c>
      <c r="Y20" s="204" t="e">
        <f>'%QQSea Adjust'!X15</f>
        <v>#REF!</v>
      </c>
      <c r="Z20" s="50" t="e">
        <f>'%QQSea Adjust'!Y15</f>
        <v>#REF!</v>
      </c>
      <c r="AC20" s="58" t="e">
        <f>'T4'!AC20/'T4'!AC19*100-100</f>
        <v>#REF!</v>
      </c>
      <c r="AD20" s="58" t="e">
        <f>'T4'!AD20/'T4'!AD19*100-100</f>
        <v>#REF!</v>
      </c>
      <c r="AE20" s="58" t="e">
        <f>'T4'!AE20/'T4'!AE19*100-100</f>
        <v>#REF!</v>
      </c>
    </row>
    <row r="21" spans="2:31" ht="18.75" customHeight="1">
      <c r="B21" s="1"/>
      <c r="C21" s="183">
        <v>4</v>
      </c>
      <c r="D21" s="178" t="e">
        <f>'%QQSea Adjust'!C16</f>
        <v>#REF!</v>
      </c>
      <c r="E21" s="179" t="e">
        <f>'%QQSea Adjust'!D16</f>
        <v>#REF!</v>
      </c>
      <c r="F21" s="178" t="e">
        <f>'%QQSea Adjust'!E16</f>
        <v>#REF!</v>
      </c>
      <c r="G21" s="179" t="e">
        <f>'%QQSea Adjust'!F16</f>
        <v>#REF!</v>
      </c>
      <c r="H21" s="180" t="e">
        <f>'%QQSea Adjust'!G16</f>
        <v>#REF!</v>
      </c>
      <c r="I21" s="180" t="e">
        <f>'%QQSea Adjust'!H16</f>
        <v>#REF!</v>
      </c>
      <c r="J21" s="180" t="e">
        <f>'%QQSea Adjust'!I16</f>
        <v>#REF!</v>
      </c>
      <c r="K21" s="180" t="e">
        <f>'%QQSea Adjust'!J16</f>
        <v>#REF!</v>
      </c>
      <c r="L21" s="180" t="e">
        <f>'%QQSea Adjust'!K16</f>
        <v>#REF!</v>
      </c>
      <c r="M21" s="190" t="e">
        <f>'%QQSea Adjust'!L16</f>
        <v>#REF!</v>
      </c>
      <c r="N21" s="190" t="e">
        <f>'%QQSea Adjust'!M16</f>
        <v>#REF!</v>
      </c>
      <c r="O21" s="190" t="e">
        <f>'%QQSea Adjust'!N16</f>
        <v>#REF!</v>
      </c>
      <c r="P21" s="190" t="e">
        <f>'%QQSea Adjust'!O16</f>
        <v>#REF!</v>
      </c>
      <c r="Q21" s="190" t="e">
        <f>'%QQSea Adjust'!P16</f>
        <v>#REF!</v>
      </c>
      <c r="R21" s="190" t="e">
        <f>'%QQSea Adjust'!Q16</f>
        <v>#REF!</v>
      </c>
      <c r="S21" s="190" t="e">
        <f>'%QQSea Adjust'!R16</f>
        <v>#REF!</v>
      </c>
      <c r="T21" s="190" t="e">
        <f>'%QQSea Adjust'!S16</f>
        <v>#REF!</v>
      </c>
      <c r="U21" s="190" t="e">
        <f>'%QQSea Adjust'!T16</f>
        <v>#REF!</v>
      </c>
      <c r="V21" s="190" t="e">
        <f>'%QQSea Adjust'!U16</f>
        <v>#REF!</v>
      </c>
      <c r="W21" s="190" t="e">
        <f>'%QQSea Adjust'!V16</f>
        <v>#REF!</v>
      </c>
      <c r="X21" s="211" t="e">
        <f>'%QQSea Adjust'!W16</f>
        <v>#REF!</v>
      </c>
      <c r="Y21" s="204" t="e">
        <f>'%QQSea Adjust'!X16</f>
        <v>#REF!</v>
      </c>
      <c r="Z21" s="50" t="e">
        <f>'%QQSea Adjust'!Y16</f>
        <v>#REF!</v>
      </c>
      <c r="AC21" s="58" t="e">
        <f>'T4'!AC21/'T4'!AC20*100-100</f>
        <v>#REF!</v>
      </c>
      <c r="AD21" s="58" t="e">
        <f>'T4'!AD21/'T4'!AD20*100-100</f>
        <v>#REF!</v>
      </c>
      <c r="AE21" s="58" t="e">
        <f>'T4'!AE21/'T4'!AE20*100-100</f>
        <v>#REF!</v>
      </c>
    </row>
    <row r="22" spans="2:31" ht="30" customHeight="1">
      <c r="B22" s="1">
        <v>2009</v>
      </c>
      <c r="C22" s="183">
        <v>1</v>
      </c>
      <c r="D22" s="178" t="e">
        <f>'%QQSea Adjust'!C17</f>
        <v>#REF!</v>
      </c>
      <c r="E22" s="179" t="e">
        <f>'%QQSea Adjust'!D17</f>
        <v>#REF!</v>
      </c>
      <c r="F22" s="178" t="e">
        <f>'%QQSea Adjust'!E17</f>
        <v>#REF!</v>
      </c>
      <c r="G22" s="179" t="e">
        <f>'%QQSea Adjust'!F17</f>
        <v>#REF!</v>
      </c>
      <c r="H22" s="180" t="e">
        <f>'%QQSea Adjust'!G17</f>
        <v>#REF!</v>
      </c>
      <c r="I22" s="180" t="e">
        <f>'%QQSea Adjust'!H17</f>
        <v>#REF!</v>
      </c>
      <c r="J22" s="180" t="e">
        <f>'%QQSea Adjust'!I17</f>
        <v>#REF!</v>
      </c>
      <c r="K22" s="180" t="e">
        <f>'%QQSea Adjust'!J17</f>
        <v>#REF!</v>
      </c>
      <c r="L22" s="180" t="e">
        <f>'%QQSea Adjust'!K17</f>
        <v>#REF!</v>
      </c>
      <c r="M22" s="190" t="e">
        <f>'%QQSea Adjust'!L17</f>
        <v>#REF!</v>
      </c>
      <c r="N22" s="190" t="e">
        <f>'%QQSea Adjust'!M17</f>
        <v>#REF!</v>
      </c>
      <c r="O22" s="190" t="e">
        <f>'%QQSea Adjust'!N17</f>
        <v>#REF!</v>
      </c>
      <c r="P22" s="190" t="e">
        <f>'%QQSea Adjust'!O17</f>
        <v>#REF!</v>
      </c>
      <c r="Q22" s="190" t="e">
        <f>'%QQSea Adjust'!P17</f>
        <v>#REF!</v>
      </c>
      <c r="R22" s="190" t="e">
        <f>'%QQSea Adjust'!Q17</f>
        <v>#REF!</v>
      </c>
      <c r="S22" s="190" t="e">
        <f>'%QQSea Adjust'!R17</f>
        <v>#REF!</v>
      </c>
      <c r="T22" s="190" t="e">
        <f>'%QQSea Adjust'!S17</f>
        <v>#REF!</v>
      </c>
      <c r="U22" s="190" t="e">
        <f>'%QQSea Adjust'!T17</f>
        <v>#REF!</v>
      </c>
      <c r="V22" s="190" t="e">
        <f>'%QQSea Adjust'!U17</f>
        <v>#REF!</v>
      </c>
      <c r="W22" s="190" t="e">
        <f>'%QQSea Adjust'!V17</f>
        <v>#REF!</v>
      </c>
      <c r="X22" s="211" t="e">
        <f>'%QQSea Adjust'!W17</f>
        <v>#REF!</v>
      </c>
      <c r="Y22" s="204" t="e">
        <f>'%QQSea Adjust'!X17</f>
        <v>#REF!</v>
      </c>
      <c r="Z22" s="50" t="e">
        <f>'%QQSea Adjust'!Y17</f>
        <v>#REF!</v>
      </c>
      <c r="AC22" s="58" t="e">
        <f>'T4'!AC22/'T4'!AC21*100-100</f>
        <v>#REF!</v>
      </c>
      <c r="AD22" s="58" t="e">
        <f>'T4'!AD22/'T4'!AD21*100-100</f>
        <v>#REF!</v>
      </c>
      <c r="AE22" s="58" t="e">
        <f>'T4'!AE22/'T4'!AE21*100-100</f>
        <v>#REF!</v>
      </c>
    </row>
    <row r="23" spans="2:31" ht="18.75" customHeight="1">
      <c r="B23" s="1"/>
      <c r="C23" s="183">
        <v>2</v>
      </c>
      <c r="D23" s="178" t="e">
        <f>'%QQSea Adjust'!C18</f>
        <v>#REF!</v>
      </c>
      <c r="E23" s="179" t="e">
        <f>'%QQSea Adjust'!D18</f>
        <v>#REF!</v>
      </c>
      <c r="F23" s="178" t="e">
        <f>'%QQSea Adjust'!E18</f>
        <v>#REF!</v>
      </c>
      <c r="G23" s="179" t="e">
        <f>'%QQSea Adjust'!F18</f>
        <v>#REF!</v>
      </c>
      <c r="H23" s="180" t="e">
        <f>'%QQSea Adjust'!G18</f>
        <v>#REF!</v>
      </c>
      <c r="I23" s="180" t="e">
        <f>'%QQSea Adjust'!H18</f>
        <v>#REF!</v>
      </c>
      <c r="J23" s="180" t="e">
        <f>'%QQSea Adjust'!I18</f>
        <v>#REF!</v>
      </c>
      <c r="K23" s="180" t="e">
        <f>'%QQSea Adjust'!J18</f>
        <v>#REF!</v>
      </c>
      <c r="L23" s="180" t="e">
        <f>'%QQSea Adjust'!K18</f>
        <v>#REF!</v>
      </c>
      <c r="M23" s="190" t="e">
        <f>'%QQSea Adjust'!L18</f>
        <v>#REF!</v>
      </c>
      <c r="N23" s="190" t="e">
        <f>'%QQSea Adjust'!M18</f>
        <v>#REF!</v>
      </c>
      <c r="O23" s="190" t="e">
        <f>'%QQSea Adjust'!N18</f>
        <v>#REF!</v>
      </c>
      <c r="P23" s="190" t="e">
        <f>'%QQSea Adjust'!O18</f>
        <v>#REF!</v>
      </c>
      <c r="Q23" s="190" t="e">
        <f>'%QQSea Adjust'!P18</f>
        <v>#REF!</v>
      </c>
      <c r="R23" s="190" t="e">
        <f>'%QQSea Adjust'!Q18</f>
        <v>#REF!</v>
      </c>
      <c r="S23" s="190" t="e">
        <f>'%QQSea Adjust'!R18</f>
        <v>#REF!</v>
      </c>
      <c r="T23" s="190" t="e">
        <f>'%QQSea Adjust'!S18</f>
        <v>#REF!</v>
      </c>
      <c r="U23" s="190" t="e">
        <f>'%QQSea Adjust'!T18</f>
        <v>#REF!</v>
      </c>
      <c r="V23" s="190" t="e">
        <f>'%QQSea Adjust'!U18</f>
        <v>#REF!</v>
      </c>
      <c r="W23" s="190" t="e">
        <f>'%QQSea Adjust'!V18</f>
        <v>#REF!</v>
      </c>
      <c r="X23" s="211" t="e">
        <f>'%QQSea Adjust'!W18</f>
        <v>#REF!</v>
      </c>
      <c r="Y23" s="204" t="e">
        <f>'%QQSea Adjust'!X18</f>
        <v>#REF!</v>
      </c>
      <c r="Z23" s="50" t="e">
        <f>'%QQSea Adjust'!Y18</f>
        <v>#REF!</v>
      </c>
      <c r="AC23" s="58" t="e">
        <f>'T4'!AC23/'T4'!AC22*100-100</f>
        <v>#REF!</v>
      </c>
      <c r="AD23" s="58" t="e">
        <f>'T4'!AD23/'T4'!AD22*100-100</f>
        <v>#REF!</v>
      </c>
      <c r="AE23" s="58" t="e">
        <f>'T4'!AE23/'T4'!AE22*100-100</f>
        <v>#REF!</v>
      </c>
    </row>
    <row r="24" spans="2:31" ht="18.75" customHeight="1">
      <c r="B24" s="1"/>
      <c r="C24" s="183">
        <v>3</v>
      </c>
      <c r="D24" s="178" t="e">
        <f>'%QQSea Adjust'!C19</f>
        <v>#REF!</v>
      </c>
      <c r="E24" s="179" t="e">
        <f>'%QQSea Adjust'!D19</f>
        <v>#REF!</v>
      </c>
      <c r="F24" s="178" t="e">
        <f>'%QQSea Adjust'!E19</f>
        <v>#REF!</v>
      </c>
      <c r="G24" s="179" t="e">
        <f>'%QQSea Adjust'!F19</f>
        <v>#REF!</v>
      </c>
      <c r="H24" s="180" t="e">
        <f>'%QQSea Adjust'!G19</f>
        <v>#REF!</v>
      </c>
      <c r="I24" s="180" t="e">
        <f>'%QQSea Adjust'!H19</f>
        <v>#REF!</v>
      </c>
      <c r="J24" s="180" t="e">
        <f>'%QQSea Adjust'!I19</f>
        <v>#REF!</v>
      </c>
      <c r="K24" s="180" t="e">
        <f>'%QQSea Adjust'!J19</f>
        <v>#REF!</v>
      </c>
      <c r="L24" s="180" t="e">
        <f>'%QQSea Adjust'!K19</f>
        <v>#REF!</v>
      </c>
      <c r="M24" s="190" t="e">
        <f>'%QQSea Adjust'!L19</f>
        <v>#REF!</v>
      </c>
      <c r="N24" s="190" t="e">
        <f>'%QQSea Adjust'!M19</f>
        <v>#REF!</v>
      </c>
      <c r="O24" s="190" t="e">
        <f>'%QQSea Adjust'!N19</f>
        <v>#REF!</v>
      </c>
      <c r="P24" s="190" t="e">
        <f>'%QQSea Adjust'!O19</f>
        <v>#REF!</v>
      </c>
      <c r="Q24" s="190" t="e">
        <f>'%QQSea Adjust'!P19</f>
        <v>#REF!</v>
      </c>
      <c r="R24" s="190" t="e">
        <f>'%QQSea Adjust'!Q19</f>
        <v>#REF!</v>
      </c>
      <c r="S24" s="190" t="e">
        <f>'%QQSea Adjust'!R19</f>
        <v>#REF!</v>
      </c>
      <c r="T24" s="190" t="e">
        <f>'%QQSea Adjust'!S19</f>
        <v>#REF!</v>
      </c>
      <c r="U24" s="190" t="e">
        <f>'%QQSea Adjust'!T19</f>
        <v>#REF!</v>
      </c>
      <c r="V24" s="190" t="e">
        <f>'%QQSea Adjust'!U19</f>
        <v>#REF!</v>
      </c>
      <c r="W24" s="190" t="e">
        <f>'%QQSea Adjust'!V19</f>
        <v>#REF!</v>
      </c>
      <c r="X24" s="211" t="e">
        <f>'%QQSea Adjust'!W19</f>
        <v>#REF!</v>
      </c>
      <c r="Y24" s="204" t="e">
        <f>'%QQSea Adjust'!X19</f>
        <v>#REF!</v>
      </c>
      <c r="Z24" s="50" t="e">
        <f>'%QQSea Adjust'!Y19</f>
        <v>#REF!</v>
      </c>
      <c r="AC24" s="58" t="e">
        <f>'T4'!AC24/'T4'!AC23*100-100</f>
        <v>#REF!</v>
      </c>
      <c r="AD24" s="58" t="e">
        <f>'T4'!AD24/'T4'!AD23*100-100</f>
        <v>#REF!</v>
      </c>
      <c r="AE24" s="58" t="e">
        <f>'T4'!AE24/'T4'!AE23*100-100</f>
        <v>#REF!</v>
      </c>
    </row>
    <row r="25" spans="2:31" ht="18.75" customHeight="1">
      <c r="B25" s="1"/>
      <c r="C25" s="183">
        <v>4</v>
      </c>
      <c r="D25" s="178" t="e">
        <f>'%QQSea Adjust'!C20</f>
        <v>#REF!</v>
      </c>
      <c r="E25" s="179" t="e">
        <f>'%QQSea Adjust'!D20</f>
        <v>#REF!</v>
      </c>
      <c r="F25" s="178" t="e">
        <f>'%QQSea Adjust'!E20</f>
        <v>#REF!</v>
      </c>
      <c r="G25" s="179" t="e">
        <f>'%QQSea Adjust'!F20</f>
        <v>#REF!</v>
      </c>
      <c r="H25" s="180" t="e">
        <f>'%QQSea Adjust'!G20</f>
        <v>#REF!</v>
      </c>
      <c r="I25" s="180" t="e">
        <f>'%QQSea Adjust'!H20</f>
        <v>#REF!</v>
      </c>
      <c r="J25" s="180" t="e">
        <f>'%QQSea Adjust'!I20</f>
        <v>#REF!</v>
      </c>
      <c r="K25" s="180" t="e">
        <f>'%QQSea Adjust'!J20</f>
        <v>#REF!</v>
      </c>
      <c r="L25" s="180" t="e">
        <f>'%QQSea Adjust'!K20</f>
        <v>#REF!</v>
      </c>
      <c r="M25" s="190" t="e">
        <f>'%QQSea Adjust'!L20</f>
        <v>#REF!</v>
      </c>
      <c r="N25" s="190" t="e">
        <f>'%QQSea Adjust'!M20</f>
        <v>#REF!</v>
      </c>
      <c r="O25" s="190" t="e">
        <f>'%QQSea Adjust'!N20</f>
        <v>#REF!</v>
      </c>
      <c r="P25" s="190" t="e">
        <f>'%QQSea Adjust'!O20</f>
        <v>#REF!</v>
      </c>
      <c r="Q25" s="190" t="e">
        <f>'%QQSea Adjust'!P20</f>
        <v>#REF!</v>
      </c>
      <c r="R25" s="190" t="e">
        <f>'%QQSea Adjust'!Q20</f>
        <v>#REF!</v>
      </c>
      <c r="S25" s="190" t="e">
        <f>'%QQSea Adjust'!R20</f>
        <v>#REF!</v>
      </c>
      <c r="T25" s="190" t="e">
        <f>'%QQSea Adjust'!S20</f>
        <v>#REF!</v>
      </c>
      <c r="U25" s="190" t="e">
        <f>'%QQSea Adjust'!T20</f>
        <v>#REF!</v>
      </c>
      <c r="V25" s="190" t="e">
        <f>'%QQSea Adjust'!U20</f>
        <v>#REF!</v>
      </c>
      <c r="W25" s="190" t="e">
        <f>'%QQSea Adjust'!V20</f>
        <v>#REF!</v>
      </c>
      <c r="X25" s="211" t="e">
        <f>'%QQSea Adjust'!W20</f>
        <v>#REF!</v>
      </c>
      <c r="Y25" s="204" t="e">
        <f>'%QQSea Adjust'!X20</f>
        <v>#REF!</v>
      </c>
      <c r="Z25" s="50" t="e">
        <f>'%QQSea Adjust'!Y20</f>
        <v>#REF!</v>
      </c>
      <c r="AC25" s="58" t="e">
        <f>'T4'!AC25/'T4'!AC24*100-100</f>
        <v>#REF!</v>
      </c>
      <c r="AD25" s="58" t="e">
        <f>'T4'!AD25/'T4'!AD24*100-100</f>
        <v>#REF!</v>
      </c>
      <c r="AE25" s="58" t="e">
        <f>'T4'!AE25/'T4'!AE24*100-100</f>
        <v>#REF!</v>
      </c>
    </row>
    <row r="26" spans="2:31" ht="30" customHeight="1">
      <c r="B26" s="1">
        <v>2010</v>
      </c>
      <c r="C26" s="183">
        <v>1</v>
      </c>
      <c r="D26" s="178" t="e">
        <f>'%QQSea Adjust'!C21</f>
        <v>#REF!</v>
      </c>
      <c r="E26" s="179" t="e">
        <f>'%QQSea Adjust'!D21</f>
        <v>#REF!</v>
      </c>
      <c r="F26" s="178" t="e">
        <f>'%QQSea Adjust'!E21</f>
        <v>#REF!</v>
      </c>
      <c r="G26" s="179" t="e">
        <f>'%QQSea Adjust'!F21</f>
        <v>#REF!</v>
      </c>
      <c r="H26" s="180" t="e">
        <f>'%QQSea Adjust'!G21</f>
        <v>#REF!</v>
      </c>
      <c r="I26" s="180" t="e">
        <f>'%QQSea Adjust'!H21</f>
        <v>#REF!</v>
      </c>
      <c r="J26" s="180" t="e">
        <f>'%QQSea Adjust'!I21</f>
        <v>#REF!</v>
      </c>
      <c r="K26" s="180" t="e">
        <f>'%QQSea Adjust'!J21</f>
        <v>#REF!</v>
      </c>
      <c r="L26" s="180" t="e">
        <f>'%QQSea Adjust'!K21</f>
        <v>#REF!</v>
      </c>
      <c r="M26" s="190" t="e">
        <f>'%QQSea Adjust'!L21</f>
        <v>#REF!</v>
      </c>
      <c r="N26" s="190" t="e">
        <f>'%QQSea Adjust'!M21</f>
        <v>#REF!</v>
      </c>
      <c r="O26" s="190" t="e">
        <f>'%QQSea Adjust'!N21</f>
        <v>#REF!</v>
      </c>
      <c r="P26" s="190" t="e">
        <f>'%QQSea Adjust'!O21</f>
        <v>#REF!</v>
      </c>
      <c r="Q26" s="190" t="e">
        <f>'%QQSea Adjust'!P21</f>
        <v>#REF!</v>
      </c>
      <c r="R26" s="190" t="e">
        <f>'%QQSea Adjust'!Q21</f>
        <v>#REF!</v>
      </c>
      <c r="S26" s="190" t="e">
        <f>'%QQSea Adjust'!R21</f>
        <v>#REF!</v>
      </c>
      <c r="T26" s="190" t="e">
        <f>'%QQSea Adjust'!S21</f>
        <v>#REF!</v>
      </c>
      <c r="U26" s="190" t="e">
        <f>'%QQSea Adjust'!T21</f>
        <v>#REF!</v>
      </c>
      <c r="V26" s="190" t="e">
        <f>'%QQSea Adjust'!U21</f>
        <v>#REF!</v>
      </c>
      <c r="W26" s="190" t="e">
        <f>'%QQSea Adjust'!V21</f>
        <v>#REF!</v>
      </c>
      <c r="X26" s="211" t="e">
        <f>'%QQSea Adjust'!W21</f>
        <v>#REF!</v>
      </c>
      <c r="Y26" s="204" t="e">
        <f>'%QQSea Adjust'!X21</f>
        <v>#REF!</v>
      </c>
      <c r="Z26" s="50" t="e">
        <f>'%QQSea Adjust'!Y21</f>
        <v>#REF!</v>
      </c>
      <c r="AC26" s="58" t="e">
        <f>'T4'!AC26/'T4'!AC25*100-100</f>
        <v>#REF!</v>
      </c>
      <c r="AD26" s="58" t="e">
        <f>'T4'!AD26/'T4'!AD25*100-100</f>
        <v>#REF!</v>
      </c>
      <c r="AE26" s="58" t="e">
        <f>'T4'!AE26/'T4'!AE25*100-100</f>
        <v>#REF!</v>
      </c>
    </row>
    <row r="27" spans="2:31" ht="18.75" customHeight="1">
      <c r="B27" s="1"/>
      <c r="C27" s="183">
        <v>2</v>
      </c>
      <c r="D27" s="178" t="e">
        <f>'%QQSea Adjust'!C22</f>
        <v>#REF!</v>
      </c>
      <c r="E27" s="179" t="e">
        <f>'%QQSea Adjust'!D22</f>
        <v>#REF!</v>
      </c>
      <c r="F27" s="178" t="e">
        <f>'%QQSea Adjust'!E22</f>
        <v>#REF!</v>
      </c>
      <c r="G27" s="179" t="e">
        <f>'%QQSea Adjust'!F22</f>
        <v>#REF!</v>
      </c>
      <c r="H27" s="180" t="e">
        <f>'%QQSea Adjust'!G22</f>
        <v>#REF!</v>
      </c>
      <c r="I27" s="180" t="e">
        <f>'%QQSea Adjust'!H22</f>
        <v>#REF!</v>
      </c>
      <c r="J27" s="180" t="e">
        <f>'%QQSea Adjust'!I22</f>
        <v>#REF!</v>
      </c>
      <c r="K27" s="180" t="e">
        <f>'%QQSea Adjust'!J22</f>
        <v>#REF!</v>
      </c>
      <c r="L27" s="180" t="e">
        <f>'%QQSea Adjust'!K22</f>
        <v>#REF!</v>
      </c>
      <c r="M27" s="190" t="e">
        <f>'%QQSea Adjust'!L22</f>
        <v>#REF!</v>
      </c>
      <c r="N27" s="190" t="e">
        <f>'%QQSea Adjust'!M22</f>
        <v>#REF!</v>
      </c>
      <c r="O27" s="190" t="e">
        <f>'%QQSea Adjust'!N22</f>
        <v>#REF!</v>
      </c>
      <c r="P27" s="190" t="e">
        <f>'%QQSea Adjust'!O22</f>
        <v>#REF!</v>
      </c>
      <c r="Q27" s="190" t="e">
        <f>'%QQSea Adjust'!P22</f>
        <v>#REF!</v>
      </c>
      <c r="R27" s="190" t="e">
        <f>'%QQSea Adjust'!Q22</f>
        <v>#REF!</v>
      </c>
      <c r="S27" s="190" t="e">
        <f>'%QQSea Adjust'!R22</f>
        <v>#REF!</v>
      </c>
      <c r="T27" s="190" t="e">
        <f>'%QQSea Adjust'!S22</f>
        <v>#REF!</v>
      </c>
      <c r="U27" s="190" t="e">
        <f>'%QQSea Adjust'!T22</f>
        <v>#REF!</v>
      </c>
      <c r="V27" s="190" t="e">
        <f>'%QQSea Adjust'!U22</f>
        <v>#REF!</v>
      </c>
      <c r="W27" s="190" t="e">
        <f>'%QQSea Adjust'!V22</f>
        <v>#REF!</v>
      </c>
      <c r="X27" s="211" t="e">
        <f>'%QQSea Adjust'!W22</f>
        <v>#REF!</v>
      </c>
      <c r="Y27" s="204" t="e">
        <f>'%QQSea Adjust'!X22</f>
        <v>#REF!</v>
      </c>
      <c r="Z27" s="50" t="e">
        <f>'%QQSea Adjust'!Y22</f>
        <v>#REF!</v>
      </c>
      <c r="AC27" s="58" t="e">
        <f>'T4'!AC27/'T4'!AC26*100-100</f>
        <v>#REF!</v>
      </c>
      <c r="AD27" s="58" t="e">
        <f>'T4'!AD27/'T4'!AD26*100-100</f>
        <v>#REF!</v>
      </c>
      <c r="AE27" s="58" t="e">
        <f>'T4'!AE27/'T4'!AE26*100-100</f>
        <v>#REF!</v>
      </c>
    </row>
    <row r="28" spans="2:31" ht="18.75" customHeight="1">
      <c r="B28" s="1"/>
      <c r="C28" s="183">
        <v>3</v>
      </c>
      <c r="D28" s="178" t="e">
        <f>'%QQSea Adjust'!C23</f>
        <v>#REF!</v>
      </c>
      <c r="E28" s="179" t="e">
        <f>'%QQSea Adjust'!D23</f>
        <v>#REF!</v>
      </c>
      <c r="F28" s="178" t="e">
        <f>'%QQSea Adjust'!E23</f>
        <v>#REF!</v>
      </c>
      <c r="G28" s="179" t="e">
        <f>'%QQSea Adjust'!F23</f>
        <v>#REF!</v>
      </c>
      <c r="H28" s="180" t="e">
        <f>'%QQSea Adjust'!G23</f>
        <v>#REF!</v>
      </c>
      <c r="I28" s="180" t="e">
        <f>'%QQSea Adjust'!H23</f>
        <v>#REF!</v>
      </c>
      <c r="J28" s="180" t="e">
        <f>'%QQSea Adjust'!I23</f>
        <v>#REF!</v>
      </c>
      <c r="K28" s="180" t="e">
        <f>'%QQSea Adjust'!J23</f>
        <v>#REF!</v>
      </c>
      <c r="L28" s="180" t="e">
        <f>'%QQSea Adjust'!K23</f>
        <v>#REF!</v>
      </c>
      <c r="M28" s="190" t="e">
        <f>'%QQSea Adjust'!L23</f>
        <v>#REF!</v>
      </c>
      <c r="N28" s="190" t="e">
        <f>'%QQSea Adjust'!M23</f>
        <v>#REF!</v>
      </c>
      <c r="O28" s="190" t="e">
        <f>'%QQSea Adjust'!N23</f>
        <v>#REF!</v>
      </c>
      <c r="P28" s="190" t="e">
        <f>'%QQSea Adjust'!O23</f>
        <v>#REF!</v>
      </c>
      <c r="Q28" s="190" t="e">
        <f>'%QQSea Adjust'!P23</f>
        <v>#REF!</v>
      </c>
      <c r="R28" s="190" t="e">
        <f>'%QQSea Adjust'!Q23</f>
        <v>#REF!</v>
      </c>
      <c r="S28" s="190" t="e">
        <f>'%QQSea Adjust'!R23</f>
        <v>#REF!</v>
      </c>
      <c r="T28" s="190" t="e">
        <f>'%QQSea Adjust'!S23</f>
        <v>#REF!</v>
      </c>
      <c r="U28" s="190" t="e">
        <f>'%QQSea Adjust'!T23</f>
        <v>#REF!</v>
      </c>
      <c r="V28" s="190" t="e">
        <f>'%QQSea Adjust'!U23</f>
        <v>#REF!</v>
      </c>
      <c r="W28" s="190" t="e">
        <f>'%QQSea Adjust'!V23</f>
        <v>#REF!</v>
      </c>
      <c r="X28" s="211" t="e">
        <f>'%QQSea Adjust'!W23</f>
        <v>#REF!</v>
      </c>
      <c r="Y28" s="204" t="e">
        <f>'%QQSea Adjust'!X23</f>
        <v>#REF!</v>
      </c>
      <c r="Z28" s="50" t="e">
        <f>'%QQSea Adjust'!Y23</f>
        <v>#REF!</v>
      </c>
      <c r="AC28" s="58" t="e">
        <f>'T4'!AC28/'T4'!AC27*100-100</f>
        <v>#REF!</v>
      </c>
      <c r="AD28" s="58" t="e">
        <f>'T4'!AD28/'T4'!AD27*100-100</f>
        <v>#REF!</v>
      </c>
      <c r="AE28" s="58" t="e">
        <f>'T4'!AE28/'T4'!AE27*100-100</f>
        <v>#REF!</v>
      </c>
    </row>
    <row r="29" spans="2:31" ht="18.75" customHeight="1">
      <c r="B29" s="1"/>
      <c r="C29" s="183">
        <v>4</v>
      </c>
      <c r="D29" s="178" t="e">
        <f>'%QQSea Adjust'!C24</f>
        <v>#REF!</v>
      </c>
      <c r="E29" s="179" t="e">
        <f>'%QQSea Adjust'!D24</f>
        <v>#REF!</v>
      </c>
      <c r="F29" s="178" t="e">
        <f>'%QQSea Adjust'!E24</f>
        <v>#REF!</v>
      </c>
      <c r="G29" s="179" t="e">
        <f>'%QQSea Adjust'!F24</f>
        <v>#REF!</v>
      </c>
      <c r="H29" s="180" t="e">
        <f>'%QQSea Adjust'!G24</f>
        <v>#REF!</v>
      </c>
      <c r="I29" s="180" t="e">
        <f>'%QQSea Adjust'!H24</f>
        <v>#REF!</v>
      </c>
      <c r="J29" s="180" t="e">
        <f>'%QQSea Adjust'!I24</f>
        <v>#REF!</v>
      </c>
      <c r="K29" s="180" t="e">
        <f>'%QQSea Adjust'!J24</f>
        <v>#REF!</v>
      </c>
      <c r="L29" s="180" t="e">
        <f>'%QQSea Adjust'!K24</f>
        <v>#REF!</v>
      </c>
      <c r="M29" s="190" t="e">
        <f>'%QQSea Adjust'!L24</f>
        <v>#REF!</v>
      </c>
      <c r="N29" s="190" t="e">
        <f>'%QQSea Adjust'!M24</f>
        <v>#REF!</v>
      </c>
      <c r="O29" s="190" t="e">
        <f>'%QQSea Adjust'!N24</f>
        <v>#REF!</v>
      </c>
      <c r="P29" s="190" t="e">
        <f>'%QQSea Adjust'!O24</f>
        <v>#REF!</v>
      </c>
      <c r="Q29" s="190" t="e">
        <f>'%QQSea Adjust'!P24</f>
        <v>#REF!</v>
      </c>
      <c r="R29" s="190" t="e">
        <f>'%QQSea Adjust'!Q24</f>
        <v>#REF!</v>
      </c>
      <c r="S29" s="190" t="e">
        <f>'%QQSea Adjust'!R24</f>
        <v>#REF!</v>
      </c>
      <c r="T29" s="190" t="e">
        <f>'%QQSea Adjust'!S24</f>
        <v>#REF!</v>
      </c>
      <c r="U29" s="190" t="e">
        <f>'%QQSea Adjust'!T24</f>
        <v>#REF!</v>
      </c>
      <c r="V29" s="190" t="e">
        <f>'%QQSea Adjust'!U24</f>
        <v>#REF!</v>
      </c>
      <c r="W29" s="190" t="e">
        <f>'%QQSea Adjust'!V24</f>
        <v>#REF!</v>
      </c>
      <c r="X29" s="211" t="e">
        <f>'%QQSea Adjust'!W24</f>
        <v>#REF!</v>
      </c>
      <c r="Y29" s="204" t="e">
        <f>'%QQSea Adjust'!X24</f>
        <v>#REF!</v>
      </c>
      <c r="Z29" s="50" t="e">
        <f>'%QQSea Adjust'!Y24</f>
        <v>#REF!</v>
      </c>
      <c r="AC29" s="58" t="e">
        <f>'T4'!AC29/'T4'!AC28*100-100</f>
        <v>#REF!</v>
      </c>
      <c r="AD29" s="58" t="e">
        <f>'T4'!AD29/'T4'!AD28*100-100</f>
        <v>#REF!</v>
      </c>
      <c r="AE29" s="58" t="e">
        <f>'T4'!AE29/'T4'!AE28*100-100</f>
        <v>#REF!</v>
      </c>
    </row>
    <row r="30" spans="2:31" ht="30" customHeight="1">
      <c r="B30" s="1">
        <v>2010</v>
      </c>
      <c r="C30" s="183">
        <v>1</v>
      </c>
      <c r="D30" s="178" t="e">
        <f>'%QQSea Adjust'!C25</f>
        <v>#REF!</v>
      </c>
      <c r="E30" s="179" t="e">
        <f>'%QQSea Adjust'!D25</f>
        <v>#REF!</v>
      </c>
      <c r="F30" s="178" t="e">
        <f>'%QQSea Adjust'!E25</f>
        <v>#REF!</v>
      </c>
      <c r="G30" s="179" t="e">
        <f>'%QQSea Adjust'!F25</f>
        <v>#REF!</v>
      </c>
      <c r="H30" s="180" t="e">
        <f>'%QQSea Adjust'!G25</f>
        <v>#REF!</v>
      </c>
      <c r="I30" s="180" t="e">
        <f>'%QQSea Adjust'!H25</f>
        <v>#REF!</v>
      </c>
      <c r="J30" s="180" t="e">
        <f>'%QQSea Adjust'!I25</f>
        <v>#REF!</v>
      </c>
      <c r="K30" s="180" t="e">
        <f>'%QQSea Adjust'!J25</f>
        <v>#REF!</v>
      </c>
      <c r="L30" s="180" t="e">
        <f>'%QQSea Adjust'!K25</f>
        <v>#REF!</v>
      </c>
      <c r="M30" s="190" t="e">
        <f>'%QQSea Adjust'!L25</f>
        <v>#REF!</v>
      </c>
      <c r="N30" s="190" t="e">
        <f>'%QQSea Adjust'!M25</f>
        <v>#REF!</v>
      </c>
      <c r="O30" s="190" t="e">
        <f>'%QQSea Adjust'!N25</f>
        <v>#REF!</v>
      </c>
      <c r="P30" s="190" t="e">
        <f>'%QQSea Adjust'!O25</f>
        <v>#REF!</v>
      </c>
      <c r="Q30" s="190" t="e">
        <f>'%QQSea Adjust'!P25</f>
        <v>#REF!</v>
      </c>
      <c r="R30" s="190" t="e">
        <f>'%QQSea Adjust'!Q25</f>
        <v>#REF!</v>
      </c>
      <c r="S30" s="190" t="e">
        <f>'%QQSea Adjust'!R25</f>
        <v>#REF!</v>
      </c>
      <c r="T30" s="190" t="e">
        <f>'%QQSea Adjust'!S25</f>
        <v>#REF!</v>
      </c>
      <c r="U30" s="190" t="e">
        <f>'%QQSea Adjust'!T25</f>
        <v>#REF!</v>
      </c>
      <c r="V30" s="190" t="e">
        <f>'%QQSea Adjust'!U25</f>
        <v>#REF!</v>
      </c>
      <c r="W30" s="190" t="e">
        <f>'%QQSea Adjust'!V25</f>
        <v>#REF!</v>
      </c>
      <c r="X30" s="211" t="e">
        <f>'%QQSea Adjust'!W25</f>
        <v>#REF!</v>
      </c>
      <c r="Y30" s="204" t="e">
        <f>'%QQSea Adjust'!X25</f>
        <v>#REF!</v>
      </c>
      <c r="Z30" s="50" t="e">
        <f>'%QQSea Adjust'!Y25</f>
        <v>#REF!</v>
      </c>
      <c r="AC30" s="58" t="e">
        <f>'T4'!AC30/'T4'!AC29*100-100</f>
        <v>#REF!</v>
      </c>
      <c r="AD30" s="58" t="e">
        <f>'T4'!AD30/'T4'!AD29*100-100</f>
        <v>#REF!</v>
      </c>
      <c r="AE30" s="58" t="e">
        <f>'T4'!AE30/'T4'!AE29*100-100</f>
        <v>#REF!</v>
      </c>
    </row>
    <row r="31" spans="2:31" ht="18.75" customHeight="1">
      <c r="B31" s="1"/>
      <c r="C31" s="183">
        <v>2</v>
      </c>
      <c r="D31" s="178" t="e">
        <f>'%QQSea Adjust'!C26</f>
        <v>#REF!</v>
      </c>
      <c r="E31" s="179" t="e">
        <f>'%QQSea Adjust'!D26</f>
        <v>#REF!</v>
      </c>
      <c r="F31" s="178" t="e">
        <f>'%QQSea Adjust'!E26</f>
        <v>#REF!</v>
      </c>
      <c r="G31" s="179" t="e">
        <f>'%QQSea Adjust'!F26</f>
        <v>#REF!</v>
      </c>
      <c r="H31" s="180" t="e">
        <f>'%QQSea Adjust'!G26</f>
        <v>#REF!</v>
      </c>
      <c r="I31" s="180" t="e">
        <f>'%QQSea Adjust'!H26</f>
        <v>#REF!</v>
      </c>
      <c r="J31" s="180" t="e">
        <f>'%QQSea Adjust'!I26</f>
        <v>#REF!</v>
      </c>
      <c r="K31" s="180" t="e">
        <f>'%QQSea Adjust'!J26</f>
        <v>#REF!</v>
      </c>
      <c r="L31" s="180" t="e">
        <f>'%QQSea Adjust'!K26</f>
        <v>#REF!</v>
      </c>
      <c r="M31" s="190" t="e">
        <f>'%QQSea Adjust'!L26</f>
        <v>#REF!</v>
      </c>
      <c r="N31" s="190" t="e">
        <f>'%QQSea Adjust'!M26</f>
        <v>#REF!</v>
      </c>
      <c r="O31" s="190" t="e">
        <f>'%QQSea Adjust'!N26</f>
        <v>#REF!</v>
      </c>
      <c r="P31" s="190" t="e">
        <f>'%QQSea Adjust'!O26</f>
        <v>#REF!</v>
      </c>
      <c r="Q31" s="190" t="e">
        <f>'%QQSea Adjust'!P26</f>
        <v>#REF!</v>
      </c>
      <c r="R31" s="190" t="e">
        <f>'%QQSea Adjust'!Q26</f>
        <v>#REF!</v>
      </c>
      <c r="S31" s="190" t="e">
        <f>'%QQSea Adjust'!R26</f>
        <v>#REF!</v>
      </c>
      <c r="T31" s="190" t="e">
        <f>'%QQSea Adjust'!S26</f>
        <v>#REF!</v>
      </c>
      <c r="U31" s="190" t="e">
        <f>'%QQSea Adjust'!T26</f>
        <v>#REF!</v>
      </c>
      <c r="V31" s="190" t="e">
        <f>'%QQSea Adjust'!U26</f>
        <v>#REF!</v>
      </c>
      <c r="W31" s="190" t="e">
        <f>'%QQSea Adjust'!V26</f>
        <v>#REF!</v>
      </c>
      <c r="X31" s="211" t="e">
        <f>'%QQSea Adjust'!W26</f>
        <v>#REF!</v>
      </c>
      <c r="Y31" s="204" t="e">
        <f>'%QQSea Adjust'!X26</f>
        <v>#REF!</v>
      </c>
      <c r="Z31" s="50" t="e">
        <f>'%QQSea Adjust'!Y26</f>
        <v>#REF!</v>
      </c>
      <c r="AC31" s="58"/>
      <c r="AD31" s="58"/>
      <c r="AE31" s="58"/>
    </row>
    <row r="32" spans="2:31" ht="18.75" customHeight="1">
      <c r="B32" s="1"/>
      <c r="C32" s="183" t="s">
        <v>56</v>
      </c>
      <c r="D32" s="178" t="e">
        <f>'%QQSea Adjust'!C27</f>
        <v>#REF!</v>
      </c>
      <c r="E32" s="179" t="e">
        <f>'%QQSea Adjust'!D27</f>
        <v>#REF!</v>
      </c>
      <c r="F32" s="178" t="e">
        <f>'%QQSea Adjust'!E27</f>
        <v>#REF!</v>
      </c>
      <c r="G32" s="179" t="e">
        <f>'%QQSea Adjust'!F27</f>
        <v>#REF!</v>
      </c>
      <c r="H32" s="180" t="e">
        <f>'%QQSea Adjust'!G27</f>
        <v>#REF!</v>
      </c>
      <c r="I32" s="180" t="e">
        <f>'%QQSea Adjust'!H27</f>
        <v>#REF!</v>
      </c>
      <c r="J32" s="180" t="e">
        <f>'%QQSea Adjust'!I27</f>
        <v>#REF!</v>
      </c>
      <c r="K32" s="180" t="e">
        <f>'%QQSea Adjust'!J27</f>
        <v>#REF!</v>
      </c>
      <c r="L32" s="180" t="e">
        <f>'%QQSea Adjust'!K27</f>
        <v>#REF!</v>
      </c>
      <c r="M32" s="190" t="e">
        <f>'%QQSea Adjust'!L27</f>
        <v>#REF!</v>
      </c>
      <c r="N32" s="190" t="e">
        <f>'%QQSea Adjust'!M27</f>
        <v>#REF!</v>
      </c>
      <c r="O32" s="190" t="e">
        <f>'%QQSea Adjust'!N27</f>
        <v>#REF!</v>
      </c>
      <c r="P32" s="190" t="e">
        <f>'%QQSea Adjust'!O27</f>
        <v>#REF!</v>
      </c>
      <c r="Q32" s="190" t="e">
        <f>'%QQSea Adjust'!P27</f>
        <v>#REF!</v>
      </c>
      <c r="R32" s="190" t="e">
        <f>'%QQSea Adjust'!Q27</f>
        <v>#REF!</v>
      </c>
      <c r="S32" s="190" t="e">
        <f>'%QQSea Adjust'!R27</f>
        <v>#REF!</v>
      </c>
      <c r="T32" s="190" t="e">
        <f>'%QQSea Adjust'!S27</f>
        <v>#REF!</v>
      </c>
      <c r="U32" s="190" t="e">
        <f>'%QQSea Adjust'!T27</f>
        <v>#REF!</v>
      </c>
      <c r="V32" s="190" t="e">
        <f>'%QQSea Adjust'!U27</f>
        <v>#REF!</v>
      </c>
      <c r="W32" s="190" t="e">
        <f>'%QQSea Adjust'!V27</f>
        <v>#REF!</v>
      </c>
      <c r="X32" s="211" t="e">
        <f>'%QQSea Adjust'!W27</f>
        <v>#REF!</v>
      </c>
      <c r="Y32" s="204" t="e">
        <f>'%QQSea Adjust'!X27</f>
        <v>#REF!</v>
      </c>
      <c r="Z32" s="50" t="e">
        <f>'%QQSea Adjust'!Y27</f>
        <v>#REF!</v>
      </c>
      <c r="AC32" s="58"/>
      <c r="AD32" s="58"/>
      <c r="AE32" s="58"/>
    </row>
    <row r="33" spans="2:26" ht="18.75" hidden="1" customHeight="1">
      <c r="B33" s="1"/>
      <c r="C33" s="183">
        <v>4</v>
      </c>
      <c r="D33" s="178">
        <f>'%QQSea Adjust'!C28</f>
        <v>0</v>
      </c>
      <c r="E33" s="179">
        <f>'%QQSea Adjust'!D28</f>
        <v>0</v>
      </c>
      <c r="F33" s="178">
        <f>'%QQSea Adjust'!E28</f>
        <v>0</v>
      </c>
      <c r="G33" s="179">
        <f>'%QQSea Adjust'!F28</f>
        <v>0</v>
      </c>
      <c r="H33" s="180">
        <f>'%QQSea Adjust'!G28</f>
        <v>0</v>
      </c>
      <c r="I33" s="180">
        <f>'%QQSea Adjust'!H28</f>
        <v>0</v>
      </c>
      <c r="J33" s="180">
        <f>'%QQSea Adjust'!I28</f>
        <v>0</v>
      </c>
      <c r="K33" s="180">
        <f>'%QQSea Adjust'!J28</f>
        <v>0</v>
      </c>
      <c r="L33" s="180">
        <f>'%QQSea Adjust'!K28</f>
        <v>0</v>
      </c>
      <c r="M33" s="190">
        <f>'%QQSea Adjust'!L28</f>
        <v>0</v>
      </c>
      <c r="N33" s="190">
        <f>'%QQSea Adjust'!M28</f>
        <v>0</v>
      </c>
      <c r="O33" s="190">
        <f>'%QQSea Adjust'!N28</f>
        <v>0</v>
      </c>
      <c r="P33" s="190">
        <f>'%QQSea Adjust'!O28</f>
        <v>0</v>
      </c>
      <c r="Q33" s="190">
        <f>'%QQSea Adjust'!P28</f>
        <v>0</v>
      </c>
      <c r="R33" s="190">
        <f>'%QQSea Adjust'!Q28</f>
        <v>0</v>
      </c>
      <c r="S33" s="190">
        <f>'%QQSea Adjust'!R28</f>
        <v>0</v>
      </c>
      <c r="T33" s="190">
        <f>'%QQSea Adjust'!S28</f>
        <v>0</v>
      </c>
      <c r="U33" s="190">
        <f>'%QQSea Adjust'!T28</f>
        <v>0</v>
      </c>
      <c r="V33" s="190">
        <f>'%QQSea Adjust'!U28</f>
        <v>0</v>
      </c>
      <c r="W33" s="190">
        <f>'%QQSea Adjust'!V28</f>
        <v>0</v>
      </c>
      <c r="X33" s="211">
        <f>'%QQSea Adjust'!W28</f>
        <v>0</v>
      </c>
      <c r="Y33" s="204">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08"/>
      <c r="Y34" s="208"/>
      <c r="Z34" s="51"/>
    </row>
    <row r="35" spans="2:26" ht="13.5" customHeight="1">
      <c r="B35" s="36" t="s">
        <v>59</v>
      </c>
    </row>
    <row r="36" spans="2:26">
      <c r="B36" s="185"/>
    </row>
    <row r="37" spans="2:26">
      <c r="B37" s="185"/>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21875" defaultRowHeight="13.8"/>
  <cols>
    <col min="1" max="1" width="1.21875" style="13" customWidth="1"/>
    <col min="2" max="2" width="6" style="13" customWidth="1"/>
    <col min="3" max="3" width="3.44140625" style="13" customWidth="1"/>
    <col min="4" max="23" width="7.21875" style="13" customWidth="1"/>
    <col min="24" max="24" width="8.44140625" style="13" customWidth="1"/>
    <col min="25" max="25" width="7.21875" style="170" hidden="1" customWidth="1"/>
    <col min="26" max="26" width="8.44140625" style="13" customWidth="1"/>
    <col min="27" max="27" width="1.21875" style="13" customWidth="1"/>
    <col min="28" max="16384" width="9.21875" style="13"/>
  </cols>
  <sheetData>
    <row r="1" spans="2:32" ht="29.25" customHeight="1">
      <c r="B1" s="171" t="s">
        <v>107</v>
      </c>
      <c r="D1" s="12"/>
      <c r="E1" s="12"/>
      <c r="F1" s="172"/>
      <c r="G1" s="12"/>
      <c r="H1" s="12"/>
      <c r="I1" s="12"/>
      <c r="J1" s="12"/>
      <c r="K1" s="12"/>
    </row>
    <row r="2" spans="2:32"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8"/>
      <c r="Y2" s="201"/>
      <c r="Z2" s="143"/>
    </row>
    <row r="3" spans="2:32" s="12" customFormat="1" ht="123.75" customHeight="1">
      <c r="B3" s="357" t="s">
        <v>108</v>
      </c>
      <c r="C3" s="376" t="s">
        <v>102</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1" t="s">
        <v>63</v>
      </c>
      <c r="Y3" s="383" t="s">
        <v>50</v>
      </c>
      <c r="Z3" s="358" t="s">
        <v>51</v>
      </c>
      <c r="AC3" s="8" t="s">
        <v>52</v>
      </c>
      <c r="AD3" s="8" t="s">
        <v>53</v>
      </c>
      <c r="AE3" s="8" t="s">
        <v>54</v>
      </c>
      <c r="AF3" s="12" t="s">
        <v>55</v>
      </c>
    </row>
    <row r="4" spans="2:32" ht="24.75" hidden="1" customHeight="1">
      <c r="B4" s="60">
        <v>2006</v>
      </c>
      <c r="C4" s="71"/>
      <c r="D4" s="173"/>
      <c r="E4" s="174"/>
      <c r="F4" s="175"/>
      <c r="G4" s="176"/>
      <c r="H4" s="177"/>
      <c r="I4" s="186"/>
      <c r="J4" s="177"/>
      <c r="K4" s="187"/>
      <c r="L4" s="177"/>
      <c r="M4" s="188"/>
      <c r="N4" s="189"/>
      <c r="O4" s="188"/>
      <c r="P4" s="189"/>
      <c r="Q4" s="188"/>
      <c r="R4" s="189"/>
      <c r="S4" s="188"/>
      <c r="T4" s="189"/>
      <c r="U4" s="188"/>
      <c r="V4" s="193"/>
      <c r="W4" s="188"/>
      <c r="X4" s="194"/>
      <c r="Y4" s="202"/>
      <c r="Z4" s="203"/>
    </row>
    <row r="5" spans="2:32" ht="27" hidden="1" customHeight="1">
      <c r="B5" s="60"/>
      <c r="C5" s="71"/>
      <c r="D5" s="178"/>
      <c r="E5" s="179"/>
      <c r="F5" s="179"/>
      <c r="G5" s="179"/>
      <c r="H5" s="180"/>
      <c r="I5" s="180"/>
      <c r="J5" s="180"/>
      <c r="K5" s="180"/>
      <c r="L5" s="180"/>
      <c r="M5" s="190"/>
      <c r="N5" s="190"/>
      <c r="O5" s="190"/>
      <c r="P5" s="190"/>
      <c r="Q5" s="190"/>
      <c r="R5" s="190"/>
      <c r="S5" s="190"/>
      <c r="T5" s="190"/>
      <c r="U5" s="190"/>
      <c r="V5" s="190"/>
      <c r="W5" s="190"/>
      <c r="X5" s="195"/>
      <c r="Y5" s="204"/>
      <c r="Z5" s="50"/>
      <c r="AA5" s="61"/>
    </row>
    <row r="6" spans="2:32" ht="20.25" hidden="1" customHeight="1">
      <c r="B6" s="60"/>
      <c r="C6" s="71"/>
      <c r="D6" s="178"/>
      <c r="E6" s="179"/>
      <c r="F6" s="179"/>
      <c r="G6" s="179"/>
      <c r="H6" s="180"/>
      <c r="I6" s="180"/>
      <c r="J6" s="180"/>
      <c r="K6" s="180"/>
      <c r="L6" s="180"/>
      <c r="M6" s="190"/>
      <c r="N6" s="190"/>
      <c r="O6" s="190"/>
      <c r="P6" s="190"/>
      <c r="Q6" s="190"/>
      <c r="R6" s="190"/>
      <c r="S6" s="190"/>
      <c r="T6" s="190"/>
      <c r="U6" s="190"/>
      <c r="V6" s="190"/>
      <c r="W6" s="190"/>
      <c r="X6" s="195"/>
      <c r="Y6" s="204"/>
      <c r="Z6" s="50"/>
      <c r="AA6" s="61"/>
    </row>
    <row r="7" spans="2:32" ht="20.25" hidden="1" customHeight="1">
      <c r="B7" s="60"/>
      <c r="C7" s="71"/>
      <c r="D7" s="178"/>
      <c r="E7" s="179"/>
      <c r="F7" s="179"/>
      <c r="G7" s="179"/>
      <c r="H7" s="180"/>
      <c r="I7" s="180"/>
      <c r="J7" s="180"/>
      <c r="K7" s="180"/>
      <c r="L7" s="180"/>
      <c r="M7" s="190"/>
      <c r="N7" s="190"/>
      <c r="O7" s="190"/>
      <c r="P7" s="190"/>
      <c r="Q7" s="190"/>
      <c r="R7" s="190"/>
      <c r="S7" s="190"/>
      <c r="T7" s="190"/>
      <c r="U7" s="190"/>
      <c r="V7" s="190"/>
      <c r="W7" s="190"/>
      <c r="X7" s="195"/>
      <c r="Y7" s="204"/>
      <c r="Z7" s="50"/>
      <c r="AA7" s="61"/>
    </row>
    <row r="8" spans="2:32" ht="20.25" hidden="1" customHeight="1">
      <c r="B8" s="60"/>
      <c r="D8" s="32"/>
      <c r="E8" s="179"/>
      <c r="F8" s="179"/>
      <c r="G8" s="179"/>
      <c r="H8" s="180"/>
      <c r="I8" s="180"/>
      <c r="J8" s="180"/>
      <c r="K8" s="180"/>
      <c r="L8" s="180"/>
      <c r="M8" s="190"/>
      <c r="N8" s="190"/>
      <c r="O8" s="190"/>
      <c r="P8" s="190"/>
      <c r="Q8" s="190"/>
      <c r="R8" s="190"/>
      <c r="S8" s="190"/>
      <c r="T8" s="190"/>
      <c r="U8" s="190"/>
      <c r="V8" s="190"/>
      <c r="W8" s="190"/>
      <c r="X8" s="195"/>
      <c r="Y8" s="204"/>
      <c r="Z8" s="50"/>
      <c r="AA8" s="61"/>
    </row>
    <row r="9" spans="2:32" ht="5.25" customHeight="1">
      <c r="B9" s="1"/>
      <c r="D9" s="175"/>
      <c r="E9" s="181"/>
      <c r="F9" s="175"/>
      <c r="G9" s="175"/>
      <c r="H9" s="182"/>
      <c r="I9" s="191"/>
      <c r="J9" s="191"/>
      <c r="K9" s="191"/>
      <c r="L9" s="191"/>
      <c r="M9" s="192"/>
      <c r="N9" s="193"/>
      <c r="O9" s="189"/>
      <c r="P9" s="192"/>
      <c r="Q9" s="192"/>
      <c r="R9" s="193"/>
      <c r="S9" s="189"/>
      <c r="T9" s="189"/>
      <c r="U9" s="193"/>
      <c r="V9" s="193"/>
      <c r="W9" s="193"/>
      <c r="X9" s="196"/>
      <c r="Y9" s="205"/>
      <c r="Z9" s="39"/>
    </row>
    <row r="10" spans="2:32" ht="30" hidden="1" customHeight="1">
      <c r="B10" s="1">
        <v>2006</v>
      </c>
      <c r="C10" s="183">
        <v>1</v>
      </c>
      <c r="D10" s="184"/>
      <c r="E10" s="174"/>
      <c r="F10" s="173"/>
      <c r="G10" s="174"/>
      <c r="H10" s="177"/>
      <c r="I10" s="186"/>
      <c r="J10" s="177"/>
      <c r="K10" s="186"/>
      <c r="L10" s="177"/>
      <c r="M10" s="188"/>
      <c r="N10" s="189"/>
      <c r="O10" s="188"/>
      <c r="P10" s="189"/>
      <c r="Q10" s="188"/>
      <c r="R10" s="193"/>
      <c r="S10" s="197"/>
      <c r="T10" s="189"/>
      <c r="U10" s="188"/>
      <c r="V10" s="189"/>
      <c r="W10" s="198"/>
      <c r="X10" s="194"/>
      <c r="Y10" s="202"/>
      <c r="Z10" s="206"/>
      <c r="AC10" s="38">
        <f>D10+E10+F10+G10</f>
        <v>0</v>
      </c>
      <c r="AD10" s="38">
        <f>H10+I10+J10+K10+L10</f>
        <v>0</v>
      </c>
      <c r="AE10" s="38">
        <f>M10+N10+O10+P10+Q10+R10+S10+T10+U10+V10+W10</f>
        <v>0</v>
      </c>
      <c r="AF10" s="38"/>
    </row>
    <row r="11" spans="2:32" ht="18.75" hidden="1" customHeight="1">
      <c r="B11" s="1"/>
      <c r="C11" s="183">
        <v>2</v>
      </c>
      <c r="D11" s="184"/>
      <c r="E11" s="174"/>
      <c r="F11" s="173"/>
      <c r="G11" s="174"/>
      <c r="H11" s="177"/>
      <c r="I11" s="186"/>
      <c r="J11" s="177"/>
      <c r="K11" s="186"/>
      <c r="L11" s="177"/>
      <c r="M11" s="188"/>
      <c r="N11" s="189"/>
      <c r="O11" s="188"/>
      <c r="P11" s="189"/>
      <c r="Q11" s="188"/>
      <c r="R11" s="193"/>
      <c r="S11" s="199"/>
      <c r="T11" s="189"/>
      <c r="U11" s="188"/>
      <c r="V11" s="189"/>
      <c r="W11" s="198"/>
      <c r="X11" s="194"/>
      <c r="Y11" s="202"/>
      <c r="Z11" s="206"/>
      <c r="AC11" s="58" t="e">
        <f>'T4'!AC11/'T4'!AC10*100-100</f>
        <v>#REF!</v>
      </c>
      <c r="AD11" s="58" t="e">
        <f>'T4'!AD11/'T4'!AD10*100-100</f>
        <v>#REF!</v>
      </c>
      <c r="AE11" s="58" t="e">
        <f>'T4'!AE11/'T4'!AE10*100-100</f>
        <v>#REF!</v>
      </c>
    </row>
    <row r="12" spans="2:32" ht="18.75" hidden="1" customHeight="1">
      <c r="B12" s="1"/>
      <c r="C12" s="183">
        <v>3</v>
      </c>
      <c r="D12" s="184"/>
      <c r="E12" s="174"/>
      <c r="F12" s="173"/>
      <c r="G12" s="174"/>
      <c r="H12" s="177"/>
      <c r="I12" s="186"/>
      <c r="J12" s="177"/>
      <c r="K12" s="186"/>
      <c r="L12" s="177"/>
      <c r="M12" s="188"/>
      <c r="N12" s="189"/>
      <c r="O12" s="188"/>
      <c r="P12" s="189"/>
      <c r="Q12" s="188"/>
      <c r="R12" s="193"/>
      <c r="S12" s="199"/>
      <c r="T12" s="189"/>
      <c r="U12" s="188"/>
      <c r="V12" s="189"/>
      <c r="W12" s="198"/>
      <c r="X12" s="194"/>
      <c r="Y12" s="202"/>
      <c r="Z12" s="206"/>
    </row>
    <row r="13" spans="2:32" ht="18.75" hidden="1" customHeight="1">
      <c r="B13" s="1"/>
      <c r="C13" s="183">
        <v>4</v>
      </c>
      <c r="D13" s="184"/>
      <c r="E13" s="174"/>
      <c r="F13" s="173"/>
      <c r="G13" s="174"/>
      <c r="H13" s="177"/>
      <c r="I13" s="186"/>
      <c r="J13" s="177"/>
      <c r="K13" s="186"/>
      <c r="L13" s="177"/>
      <c r="M13" s="188"/>
      <c r="N13" s="189"/>
      <c r="O13" s="188"/>
      <c r="P13" s="189"/>
      <c r="Q13" s="188"/>
      <c r="R13" s="193"/>
      <c r="S13" s="199"/>
      <c r="T13" s="189"/>
      <c r="U13" s="188"/>
      <c r="V13" s="189"/>
      <c r="W13" s="198"/>
      <c r="X13" s="194"/>
      <c r="Y13" s="202"/>
      <c r="Z13" s="206"/>
    </row>
    <row r="14" spans="2:32" ht="35.25" customHeight="1">
      <c r="B14" s="1">
        <v>2007</v>
      </c>
      <c r="C14" s="183">
        <v>1</v>
      </c>
      <c r="D14" s="178" t="e">
        <f>'YY%4qsea adj'!C5</f>
        <v>#REF!</v>
      </c>
      <c r="E14" s="32" t="e">
        <f>'YY%4qsea adj'!D5</f>
        <v>#REF!</v>
      </c>
      <c r="F14" s="179" t="e">
        <f>'YY%4qsea adj'!E5</f>
        <v>#REF!</v>
      </c>
      <c r="G14" s="178" t="e">
        <f>'YY%4qsea adj'!F5</f>
        <v>#REF!</v>
      </c>
      <c r="H14" s="180" t="e">
        <f>'YY%4qsea adj'!G5</f>
        <v>#REF!</v>
      </c>
      <c r="I14" s="180" t="e">
        <f>'YY%4qsea adj'!H5</f>
        <v>#REF!</v>
      </c>
      <c r="J14" s="180" t="e">
        <f>'YY%4qsea adj'!I5</f>
        <v>#REF!</v>
      </c>
      <c r="K14" s="180" t="e">
        <f>'YY%4qsea adj'!J5</f>
        <v>#REF!</v>
      </c>
      <c r="L14" s="180" t="e">
        <f>'YY%4qsea adj'!K5</f>
        <v>#REF!</v>
      </c>
      <c r="M14" s="190" t="e">
        <f>'YY%4qsea adj'!L5</f>
        <v>#REF!</v>
      </c>
      <c r="N14" s="190" t="e">
        <f>'YY%4qsea adj'!M5</f>
        <v>#REF!</v>
      </c>
      <c r="O14" s="190" t="e">
        <f>'YY%4qsea adj'!N5</f>
        <v>#REF!</v>
      </c>
      <c r="P14" s="190" t="e">
        <f>'YY%4qsea adj'!O5</f>
        <v>#REF!</v>
      </c>
      <c r="Q14" s="190" t="e">
        <f>'YY%4qsea adj'!P5</f>
        <v>#REF!</v>
      </c>
      <c r="R14" s="190" t="e">
        <f>'YY%4qsea adj'!Q5</f>
        <v>#REF!</v>
      </c>
      <c r="S14" s="190" t="e">
        <f>'YY%4qsea adj'!R5</f>
        <v>#REF!</v>
      </c>
      <c r="T14" s="190" t="e">
        <f>'YY%4qsea adj'!S5</f>
        <v>#REF!</v>
      </c>
      <c r="U14" s="190" t="e">
        <f>'YY%4qsea adj'!T5</f>
        <v>#REF!</v>
      </c>
      <c r="V14" s="190" t="e">
        <f>'YY%4qsea adj'!U5</f>
        <v>#REF!</v>
      </c>
      <c r="W14" s="190" t="e">
        <f>'YY%4qsea adj'!V5</f>
        <v>#REF!</v>
      </c>
      <c r="X14" s="200" t="e">
        <f>'YY%4qsea adj'!W5</f>
        <v>#REF!</v>
      </c>
      <c r="Y14" s="200" t="e">
        <f>'YY%4qsea adj'!X5</f>
        <v>#REF!</v>
      </c>
      <c r="Z14" s="207" t="e">
        <f>'YY%4qsea adj'!Y5</f>
        <v>#REF!</v>
      </c>
      <c r="AC14" s="58" t="e">
        <f>'T4'!AC14/'T4'!AC10*100-100</f>
        <v>#REF!</v>
      </c>
      <c r="AD14" s="58" t="e">
        <f>'T4'!AD14/'T4'!AD10*100-100</f>
        <v>#REF!</v>
      </c>
      <c r="AE14" s="58" t="e">
        <f>'T4'!AE14/'T4'!AE10*100-100</f>
        <v>#REF!</v>
      </c>
    </row>
    <row r="15" spans="2:32" ht="18.75" customHeight="1">
      <c r="B15" s="1"/>
      <c r="C15" s="183">
        <v>2</v>
      </c>
      <c r="D15" s="178" t="e">
        <f>'YY%4qsea adj'!C6</f>
        <v>#REF!</v>
      </c>
      <c r="E15" s="32" t="e">
        <f>'YY%4qsea adj'!D6</f>
        <v>#REF!</v>
      </c>
      <c r="F15" s="179" t="e">
        <f>'YY%4qsea adj'!E6</f>
        <v>#REF!</v>
      </c>
      <c r="G15" s="178" t="e">
        <f>'YY%4qsea adj'!F6</f>
        <v>#REF!</v>
      </c>
      <c r="H15" s="180" t="e">
        <f>'YY%4qsea adj'!G6</f>
        <v>#REF!</v>
      </c>
      <c r="I15" s="180" t="e">
        <f>'YY%4qsea adj'!H6</f>
        <v>#REF!</v>
      </c>
      <c r="J15" s="180" t="e">
        <f>'YY%4qsea adj'!I6</f>
        <v>#REF!</v>
      </c>
      <c r="K15" s="180" t="e">
        <f>'YY%4qsea adj'!J6</f>
        <v>#REF!</v>
      </c>
      <c r="L15" s="180" t="e">
        <f>'YY%4qsea adj'!K6</f>
        <v>#REF!</v>
      </c>
      <c r="M15" s="190" t="e">
        <f>'YY%4qsea adj'!L6</f>
        <v>#REF!</v>
      </c>
      <c r="N15" s="190" t="e">
        <f>'YY%4qsea adj'!M6</f>
        <v>#REF!</v>
      </c>
      <c r="O15" s="190" t="e">
        <f>'YY%4qsea adj'!N6</f>
        <v>#REF!</v>
      </c>
      <c r="P15" s="190" t="e">
        <f>'YY%4qsea adj'!O6</f>
        <v>#REF!</v>
      </c>
      <c r="Q15" s="190" t="e">
        <f>'YY%4qsea adj'!P6</f>
        <v>#REF!</v>
      </c>
      <c r="R15" s="190" t="e">
        <f>'YY%4qsea adj'!Q6</f>
        <v>#REF!</v>
      </c>
      <c r="S15" s="190" t="e">
        <f>'YY%4qsea adj'!R6</f>
        <v>#REF!</v>
      </c>
      <c r="T15" s="190" t="e">
        <f>'YY%4qsea adj'!S6</f>
        <v>#REF!</v>
      </c>
      <c r="U15" s="190" t="e">
        <f>'YY%4qsea adj'!T6</f>
        <v>#REF!</v>
      </c>
      <c r="V15" s="190" t="e">
        <f>'YY%4qsea adj'!U6</f>
        <v>#REF!</v>
      </c>
      <c r="W15" s="190" t="e">
        <f>'YY%4qsea adj'!V6</f>
        <v>#REF!</v>
      </c>
      <c r="X15" s="200" t="e">
        <f>'YY%4qsea adj'!W6</f>
        <v>#REF!</v>
      </c>
      <c r="Y15" s="200" t="e">
        <f>'YY%4qsea adj'!X6</f>
        <v>#REF!</v>
      </c>
      <c r="Z15" s="207" t="e">
        <f>'YY%4qsea adj'!Y6</f>
        <v>#REF!</v>
      </c>
      <c r="AC15" s="58" t="e">
        <f>'T4'!AC15/'T4'!AC11*100-100</f>
        <v>#REF!</v>
      </c>
      <c r="AD15" s="58" t="e">
        <f>'T4'!AD15/'T4'!AD11*100-100</f>
        <v>#REF!</v>
      </c>
      <c r="AE15" s="58" t="e">
        <f>'T4'!AE15/'T4'!AE11*100-100</f>
        <v>#REF!</v>
      </c>
    </row>
    <row r="16" spans="2:32" ht="18.75" customHeight="1">
      <c r="B16" s="1"/>
      <c r="C16" s="183">
        <v>3</v>
      </c>
      <c r="D16" s="178" t="e">
        <f>'YY%4qsea adj'!C7</f>
        <v>#REF!</v>
      </c>
      <c r="E16" s="32" t="e">
        <f>'YY%4qsea adj'!D7</f>
        <v>#REF!</v>
      </c>
      <c r="F16" s="179" t="e">
        <f>'YY%4qsea adj'!E7</f>
        <v>#REF!</v>
      </c>
      <c r="G16" s="178" t="e">
        <f>'YY%4qsea adj'!F7</f>
        <v>#REF!</v>
      </c>
      <c r="H16" s="180" t="e">
        <f>'YY%4qsea adj'!G7</f>
        <v>#REF!</v>
      </c>
      <c r="I16" s="180" t="e">
        <f>'YY%4qsea adj'!H7</f>
        <v>#REF!</v>
      </c>
      <c r="J16" s="180" t="e">
        <f>'YY%4qsea adj'!I7</f>
        <v>#REF!</v>
      </c>
      <c r="K16" s="180" t="e">
        <f>'YY%4qsea adj'!J7</f>
        <v>#REF!</v>
      </c>
      <c r="L16" s="180" t="e">
        <f>'YY%4qsea adj'!K7</f>
        <v>#REF!</v>
      </c>
      <c r="M16" s="190" t="e">
        <f>'YY%4qsea adj'!L7</f>
        <v>#REF!</v>
      </c>
      <c r="N16" s="190" t="e">
        <f>'YY%4qsea adj'!M7</f>
        <v>#REF!</v>
      </c>
      <c r="O16" s="190" t="e">
        <f>'YY%4qsea adj'!N7</f>
        <v>#REF!</v>
      </c>
      <c r="P16" s="190" t="e">
        <f>'YY%4qsea adj'!O7</f>
        <v>#REF!</v>
      </c>
      <c r="Q16" s="190" t="e">
        <f>'YY%4qsea adj'!P7</f>
        <v>#REF!</v>
      </c>
      <c r="R16" s="190" t="e">
        <f>'YY%4qsea adj'!Q7</f>
        <v>#REF!</v>
      </c>
      <c r="S16" s="190" t="e">
        <f>'YY%4qsea adj'!R7</f>
        <v>#REF!</v>
      </c>
      <c r="T16" s="190" t="e">
        <f>'YY%4qsea adj'!S7</f>
        <v>#REF!</v>
      </c>
      <c r="U16" s="190" t="e">
        <f>'YY%4qsea adj'!T7</f>
        <v>#REF!</v>
      </c>
      <c r="V16" s="190" t="e">
        <f>'YY%4qsea adj'!U7</f>
        <v>#REF!</v>
      </c>
      <c r="W16" s="190" t="e">
        <f>'YY%4qsea adj'!V7</f>
        <v>#REF!</v>
      </c>
      <c r="X16" s="200" t="e">
        <f>'YY%4qsea adj'!W7</f>
        <v>#REF!</v>
      </c>
      <c r="Y16" s="200" t="e">
        <f>'YY%4qsea adj'!X7</f>
        <v>#REF!</v>
      </c>
      <c r="Z16" s="207" t="e">
        <f>'YY%4qsea adj'!Y7</f>
        <v>#REF!</v>
      </c>
      <c r="AC16" s="58" t="e">
        <f>'T4'!AC16/'T4'!AC12*100-100</f>
        <v>#REF!</v>
      </c>
      <c r="AD16" s="58" t="e">
        <f>'T4'!AD16/'T4'!AD12*100-100</f>
        <v>#REF!</v>
      </c>
      <c r="AE16" s="58" t="e">
        <f>'T4'!AE16/'T4'!AE12*100-100</f>
        <v>#REF!</v>
      </c>
    </row>
    <row r="17" spans="2:31" ht="18.75" customHeight="1">
      <c r="B17" s="1"/>
      <c r="C17" s="183">
        <v>4</v>
      </c>
      <c r="D17" s="178" t="e">
        <f>'YY%4qsea adj'!C8</f>
        <v>#REF!</v>
      </c>
      <c r="E17" s="32" t="e">
        <f>'YY%4qsea adj'!D8</f>
        <v>#REF!</v>
      </c>
      <c r="F17" s="179" t="e">
        <f>'YY%4qsea adj'!E8</f>
        <v>#REF!</v>
      </c>
      <c r="G17" s="178" t="e">
        <f>'YY%4qsea adj'!F8</f>
        <v>#REF!</v>
      </c>
      <c r="H17" s="180" t="e">
        <f>'YY%4qsea adj'!G8</f>
        <v>#REF!</v>
      </c>
      <c r="I17" s="180" t="e">
        <f>'YY%4qsea adj'!H8</f>
        <v>#REF!</v>
      </c>
      <c r="J17" s="180" t="e">
        <f>'YY%4qsea adj'!I8</f>
        <v>#REF!</v>
      </c>
      <c r="K17" s="180" t="e">
        <f>'YY%4qsea adj'!J8</f>
        <v>#REF!</v>
      </c>
      <c r="L17" s="180" t="e">
        <f>'YY%4qsea adj'!K8</f>
        <v>#REF!</v>
      </c>
      <c r="M17" s="190" t="e">
        <f>'YY%4qsea adj'!L8</f>
        <v>#REF!</v>
      </c>
      <c r="N17" s="190" t="e">
        <f>'YY%4qsea adj'!M8</f>
        <v>#REF!</v>
      </c>
      <c r="O17" s="190" t="e">
        <f>'YY%4qsea adj'!N8</f>
        <v>#REF!</v>
      </c>
      <c r="P17" s="190" t="e">
        <f>'YY%4qsea adj'!O8</f>
        <v>#REF!</v>
      </c>
      <c r="Q17" s="190" t="e">
        <f>'YY%4qsea adj'!P8</f>
        <v>#REF!</v>
      </c>
      <c r="R17" s="190" t="e">
        <f>'YY%4qsea adj'!Q8</f>
        <v>#REF!</v>
      </c>
      <c r="S17" s="190" t="e">
        <f>'YY%4qsea adj'!R8</f>
        <v>#REF!</v>
      </c>
      <c r="T17" s="190" t="e">
        <f>'YY%4qsea adj'!S8</f>
        <v>#REF!</v>
      </c>
      <c r="U17" s="190" t="e">
        <f>'YY%4qsea adj'!T8</f>
        <v>#REF!</v>
      </c>
      <c r="V17" s="190" t="e">
        <f>'YY%4qsea adj'!U8</f>
        <v>#REF!</v>
      </c>
      <c r="W17" s="190" t="e">
        <f>'YY%4qsea adj'!V8</f>
        <v>#REF!</v>
      </c>
      <c r="X17" s="200" t="e">
        <f>'YY%4qsea adj'!W8</f>
        <v>#REF!</v>
      </c>
      <c r="Y17" s="200" t="e">
        <f>'YY%4qsea adj'!X8</f>
        <v>#REF!</v>
      </c>
      <c r="Z17" s="207" t="e">
        <f>'YY%4qsea adj'!Y8</f>
        <v>#REF!</v>
      </c>
      <c r="AC17" s="58" t="e">
        <f>'T4'!AC17/'T4'!AC13*100-100</f>
        <v>#REF!</v>
      </c>
      <c r="AD17" s="58" t="e">
        <f>'T4'!AD17/'T4'!AD13*100-100</f>
        <v>#REF!</v>
      </c>
      <c r="AE17" s="58" t="e">
        <f>'T4'!AE17/'T4'!AE13*100-100</f>
        <v>#REF!</v>
      </c>
    </row>
    <row r="18" spans="2:31" ht="30" customHeight="1">
      <c r="B18" s="1">
        <v>2008</v>
      </c>
      <c r="C18" s="183">
        <v>1</v>
      </c>
      <c r="D18" s="178" t="e">
        <f>'YY%4qsea adj'!C9</f>
        <v>#REF!</v>
      </c>
      <c r="E18" s="32" t="e">
        <f>'YY%4qsea adj'!D9</f>
        <v>#REF!</v>
      </c>
      <c r="F18" s="179" t="e">
        <f>'YY%4qsea adj'!E9</f>
        <v>#REF!</v>
      </c>
      <c r="G18" s="178" t="e">
        <f>'YY%4qsea adj'!F9</f>
        <v>#REF!</v>
      </c>
      <c r="H18" s="180" t="e">
        <f>'YY%4qsea adj'!G9</f>
        <v>#REF!</v>
      </c>
      <c r="I18" s="180" t="e">
        <f>'YY%4qsea adj'!H9</f>
        <v>#REF!</v>
      </c>
      <c r="J18" s="180" t="e">
        <f>'YY%4qsea adj'!I9</f>
        <v>#REF!</v>
      </c>
      <c r="K18" s="180" t="e">
        <f>'YY%4qsea adj'!J9</f>
        <v>#REF!</v>
      </c>
      <c r="L18" s="180" t="e">
        <f>'YY%4qsea adj'!K9</f>
        <v>#REF!</v>
      </c>
      <c r="M18" s="190" t="e">
        <f>'YY%4qsea adj'!L9</f>
        <v>#REF!</v>
      </c>
      <c r="N18" s="190" t="e">
        <f>'YY%4qsea adj'!M9</f>
        <v>#REF!</v>
      </c>
      <c r="O18" s="190" t="e">
        <f>'YY%4qsea adj'!N9</f>
        <v>#REF!</v>
      </c>
      <c r="P18" s="190" t="e">
        <f>'YY%4qsea adj'!O9</f>
        <v>#REF!</v>
      </c>
      <c r="Q18" s="190" t="e">
        <f>'YY%4qsea adj'!P9</f>
        <v>#REF!</v>
      </c>
      <c r="R18" s="190" t="e">
        <f>'YY%4qsea adj'!Q9</f>
        <v>#REF!</v>
      </c>
      <c r="S18" s="190" t="e">
        <f>'YY%4qsea adj'!R9</f>
        <v>#REF!</v>
      </c>
      <c r="T18" s="190" t="e">
        <f>'YY%4qsea adj'!S9</f>
        <v>#REF!</v>
      </c>
      <c r="U18" s="190" t="e">
        <f>'YY%4qsea adj'!T9</f>
        <v>#REF!</v>
      </c>
      <c r="V18" s="190" t="e">
        <f>'YY%4qsea adj'!U9</f>
        <v>#REF!</v>
      </c>
      <c r="W18" s="190" t="e">
        <f>'YY%4qsea adj'!V9</f>
        <v>#REF!</v>
      </c>
      <c r="X18" s="200" t="e">
        <f>'YY%4qsea adj'!W9</f>
        <v>#REF!</v>
      </c>
      <c r="Y18" s="200" t="e">
        <f>'YY%4qsea adj'!X9</f>
        <v>#REF!</v>
      </c>
      <c r="Z18" s="207" t="e">
        <f>'YY%4qsea adj'!Y9</f>
        <v>#REF!</v>
      </c>
      <c r="AC18" s="58" t="e">
        <f>'T4'!AC18/'T4'!AC14*100-100</f>
        <v>#REF!</v>
      </c>
      <c r="AD18" s="58" t="e">
        <f>'T4'!AD18/'T4'!AD14*100-100</f>
        <v>#REF!</v>
      </c>
      <c r="AE18" s="58" t="e">
        <f>'T4'!AE18/'T4'!AE14*100-100</f>
        <v>#REF!</v>
      </c>
    </row>
    <row r="19" spans="2:31" ht="18.75" customHeight="1">
      <c r="B19" s="1"/>
      <c r="C19" s="183">
        <v>2</v>
      </c>
      <c r="D19" s="178" t="e">
        <f>'YY%4qsea adj'!C10</f>
        <v>#REF!</v>
      </c>
      <c r="E19" s="32" t="e">
        <f>'YY%4qsea adj'!D10</f>
        <v>#REF!</v>
      </c>
      <c r="F19" s="179" t="e">
        <f>'YY%4qsea adj'!E10</f>
        <v>#REF!</v>
      </c>
      <c r="G19" s="178" t="e">
        <f>'YY%4qsea adj'!F10</f>
        <v>#REF!</v>
      </c>
      <c r="H19" s="180" t="e">
        <f>'YY%4qsea adj'!G10</f>
        <v>#REF!</v>
      </c>
      <c r="I19" s="180" t="e">
        <f>'YY%4qsea adj'!H10</f>
        <v>#REF!</v>
      </c>
      <c r="J19" s="180" t="e">
        <f>'YY%4qsea adj'!I10</f>
        <v>#REF!</v>
      </c>
      <c r="K19" s="180" t="e">
        <f>'YY%4qsea adj'!J10</f>
        <v>#REF!</v>
      </c>
      <c r="L19" s="180" t="e">
        <f>'YY%4qsea adj'!K10</f>
        <v>#REF!</v>
      </c>
      <c r="M19" s="190" t="e">
        <f>'YY%4qsea adj'!L10</f>
        <v>#REF!</v>
      </c>
      <c r="N19" s="190" t="e">
        <f>'YY%4qsea adj'!M10</f>
        <v>#REF!</v>
      </c>
      <c r="O19" s="190" t="e">
        <f>'YY%4qsea adj'!N10</f>
        <v>#REF!</v>
      </c>
      <c r="P19" s="190" t="e">
        <f>'YY%4qsea adj'!O10</f>
        <v>#REF!</v>
      </c>
      <c r="Q19" s="190" t="e">
        <f>'YY%4qsea adj'!P10</f>
        <v>#REF!</v>
      </c>
      <c r="R19" s="190" t="e">
        <f>'YY%4qsea adj'!Q10</f>
        <v>#REF!</v>
      </c>
      <c r="S19" s="190" t="e">
        <f>'YY%4qsea adj'!R10</f>
        <v>#REF!</v>
      </c>
      <c r="T19" s="190" t="e">
        <f>'YY%4qsea adj'!S10</f>
        <v>#REF!</v>
      </c>
      <c r="U19" s="190" t="e">
        <f>'YY%4qsea adj'!T10</f>
        <v>#REF!</v>
      </c>
      <c r="V19" s="190" t="e">
        <f>'YY%4qsea adj'!U10</f>
        <v>#REF!</v>
      </c>
      <c r="W19" s="190" t="e">
        <f>'YY%4qsea adj'!V10</f>
        <v>#REF!</v>
      </c>
      <c r="X19" s="200" t="e">
        <f>'YY%4qsea adj'!W10</f>
        <v>#REF!</v>
      </c>
      <c r="Y19" s="200" t="e">
        <f>'YY%4qsea adj'!X10</f>
        <v>#REF!</v>
      </c>
      <c r="Z19" s="207" t="e">
        <f>'YY%4qsea adj'!Y10</f>
        <v>#REF!</v>
      </c>
      <c r="AC19" s="58" t="e">
        <f>'T4'!AC19/'T4'!AC15*100-100</f>
        <v>#REF!</v>
      </c>
      <c r="AD19" s="58" t="e">
        <f>'T4'!AD19/'T4'!AD15*100-100</f>
        <v>#REF!</v>
      </c>
      <c r="AE19" s="58" t="e">
        <f>'T4'!AE19/'T4'!AE15*100-100</f>
        <v>#REF!</v>
      </c>
    </row>
    <row r="20" spans="2:31" ht="18.75" customHeight="1">
      <c r="B20" s="1"/>
      <c r="C20" s="183">
        <v>3</v>
      </c>
      <c r="D20" s="178" t="e">
        <f>'YY%4qsea adj'!C11</f>
        <v>#REF!</v>
      </c>
      <c r="E20" s="32" t="e">
        <f>'YY%4qsea adj'!D11</f>
        <v>#REF!</v>
      </c>
      <c r="F20" s="179" t="e">
        <f>'YY%4qsea adj'!E11</f>
        <v>#REF!</v>
      </c>
      <c r="G20" s="178" t="e">
        <f>'YY%4qsea adj'!F11</f>
        <v>#REF!</v>
      </c>
      <c r="H20" s="180" t="e">
        <f>'YY%4qsea adj'!G11</f>
        <v>#REF!</v>
      </c>
      <c r="I20" s="180" t="e">
        <f>'YY%4qsea adj'!H11</f>
        <v>#REF!</v>
      </c>
      <c r="J20" s="180" t="e">
        <f>'YY%4qsea adj'!I11</f>
        <v>#REF!</v>
      </c>
      <c r="K20" s="180" t="e">
        <f>'YY%4qsea adj'!J11</f>
        <v>#REF!</v>
      </c>
      <c r="L20" s="180" t="e">
        <f>'YY%4qsea adj'!K11</f>
        <v>#REF!</v>
      </c>
      <c r="M20" s="190" t="e">
        <f>'YY%4qsea adj'!L11</f>
        <v>#REF!</v>
      </c>
      <c r="N20" s="190" t="e">
        <f>'YY%4qsea adj'!M11</f>
        <v>#REF!</v>
      </c>
      <c r="O20" s="190" t="e">
        <f>'YY%4qsea adj'!N11</f>
        <v>#REF!</v>
      </c>
      <c r="P20" s="190" t="e">
        <f>'YY%4qsea adj'!O11</f>
        <v>#REF!</v>
      </c>
      <c r="Q20" s="190" t="e">
        <f>'YY%4qsea adj'!P11</f>
        <v>#REF!</v>
      </c>
      <c r="R20" s="190" t="e">
        <f>'YY%4qsea adj'!Q11</f>
        <v>#REF!</v>
      </c>
      <c r="S20" s="190" t="e">
        <f>'YY%4qsea adj'!R11</f>
        <v>#REF!</v>
      </c>
      <c r="T20" s="190" t="e">
        <f>'YY%4qsea adj'!S11</f>
        <v>#REF!</v>
      </c>
      <c r="U20" s="190" t="e">
        <f>'YY%4qsea adj'!T11</f>
        <v>#REF!</v>
      </c>
      <c r="V20" s="190" t="e">
        <f>'YY%4qsea adj'!U11</f>
        <v>#REF!</v>
      </c>
      <c r="W20" s="190" t="e">
        <f>'YY%4qsea adj'!V11</f>
        <v>#REF!</v>
      </c>
      <c r="X20" s="200" t="e">
        <f>'YY%4qsea adj'!W11</f>
        <v>#REF!</v>
      </c>
      <c r="Y20" s="200" t="e">
        <f>'YY%4qsea adj'!X11</f>
        <v>#REF!</v>
      </c>
      <c r="Z20" s="207" t="e">
        <f>'YY%4qsea adj'!Y11</f>
        <v>#REF!</v>
      </c>
      <c r="AC20" s="58" t="e">
        <f>'T4'!AC20/'T4'!AC16*100-100</f>
        <v>#REF!</v>
      </c>
      <c r="AD20" s="58" t="e">
        <f>'T4'!AD20/'T4'!AD16*100-100</f>
        <v>#REF!</v>
      </c>
      <c r="AE20" s="58" t="e">
        <f>'T4'!AE20/'T4'!AE16*100-100</f>
        <v>#REF!</v>
      </c>
    </row>
    <row r="21" spans="2:31" ht="18.75" customHeight="1">
      <c r="B21" s="1"/>
      <c r="C21" s="183">
        <v>4</v>
      </c>
      <c r="D21" s="178" t="e">
        <f>'YY%4qsea adj'!C12</f>
        <v>#REF!</v>
      </c>
      <c r="E21" s="32" t="e">
        <f>'YY%4qsea adj'!D12</f>
        <v>#REF!</v>
      </c>
      <c r="F21" s="179" t="e">
        <f>'YY%4qsea adj'!E12</f>
        <v>#REF!</v>
      </c>
      <c r="G21" s="178" t="e">
        <f>'YY%4qsea adj'!F12</f>
        <v>#REF!</v>
      </c>
      <c r="H21" s="180" t="e">
        <f>'YY%4qsea adj'!G12</f>
        <v>#REF!</v>
      </c>
      <c r="I21" s="180" t="e">
        <f>'YY%4qsea adj'!H12</f>
        <v>#REF!</v>
      </c>
      <c r="J21" s="180" t="e">
        <f>'YY%4qsea adj'!I12</f>
        <v>#REF!</v>
      </c>
      <c r="K21" s="180" t="e">
        <f>'YY%4qsea adj'!J12</f>
        <v>#REF!</v>
      </c>
      <c r="L21" s="180" t="e">
        <f>'YY%4qsea adj'!K12</f>
        <v>#REF!</v>
      </c>
      <c r="M21" s="190" t="e">
        <f>'YY%4qsea adj'!L12</f>
        <v>#REF!</v>
      </c>
      <c r="N21" s="190" t="e">
        <f>'YY%4qsea adj'!M12</f>
        <v>#REF!</v>
      </c>
      <c r="O21" s="190" t="e">
        <f>'YY%4qsea adj'!N12</f>
        <v>#REF!</v>
      </c>
      <c r="P21" s="190" t="e">
        <f>'YY%4qsea adj'!O12</f>
        <v>#REF!</v>
      </c>
      <c r="Q21" s="190" t="e">
        <f>'YY%4qsea adj'!P12</f>
        <v>#REF!</v>
      </c>
      <c r="R21" s="190" t="e">
        <f>'YY%4qsea adj'!Q12</f>
        <v>#REF!</v>
      </c>
      <c r="S21" s="190" t="e">
        <f>'YY%4qsea adj'!R12</f>
        <v>#REF!</v>
      </c>
      <c r="T21" s="190" t="e">
        <f>'YY%4qsea adj'!S12</f>
        <v>#REF!</v>
      </c>
      <c r="U21" s="190" t="e">
        <f>'YY%4qsea adj'!T12</f>
        <v>#REF!</v>
      </c>
      <c r="V21" s="190" t="e">
        <f>'YY%4qsea adj'!U12</f>
        <v>#REF!</v>
      </c>
      <c r="W21" s="190" t="e">
        <f>'YY%4qsea adj'!V12</f>
        <v>#REF!</v>
      </c>
      <c r="X21" s="200" t="e">
        <f>'YY%4qsea adj'!W12</f>
        <v>#REF!</v>
      </c>
      <c r="Y21" s="200" t="e">
        <f>'YY%4qsea adj'!X12</f>
        <v>#REF!</v>
      </c>
      <c r="Z21" s="207" t="e">
        <f>'YY%4qsea adj'!Y12</f>
        <v>#REF!</v>
      </c>
      <c r="AC21" s="58" t="e">
        <f>'T4'!AC21/'T4'!AC17*100-100</f>
        <v>#REF!</v>
      </c>
      <c r="AD21" s="58" t="e">
        <f>'T4'!AD21/'T4'!AD17*100-100</f>
        <v>#REF!</v>
      </c>
      <c r="AE21" s="58" t="e">
        <f>'T4'!AE21/'T4'!AE17*100-100</f>
        <v>#REF!</v>
      </c>
    </row>
    <row r="22" spans="2:31" ht="30" customHeight="1">
      <c r="B22" s="1">
        <v>2009</v>
      </c>
      <c r="C22" s="183">
        <v>1</v>
      </c>
      <c r="D22" s="178" t="e">
        <f>'YY%4qsea adj'!C13</f>
        <v>#REF!</v>
      </c>
      <c r="E22" s="32" t="e">
        <f>'YY%4qsea adj'!D13</f>
        <v>#REF!</v>
      </c>
      <c r="F22" s="179" t="e">
        <f>'YY%4qsea adj'!E13</f>
        <v>#REF!</v>
      </c>
      <c r="G22" s="178" t="e">
        <f>'YY%4qsea adj'!F13</f>
        <v>#REF!</v>
      </c>
      <c r="H22" s="180" t="e">
        <f>'YY%4qsea adj'!G13</f>
        <v>#REF!</v>
      </c>
      <c r="I22" s="180" t="e">
        <f>'YY%4qsea adj'!H13</f>
        <v>#REF!</v>
      </c>
      <c r="J22" s="180" t="e">
        <f>'YY%4qsea adj'!I13</f>
        <v>#REF!</v>
      </c>
      <c r="K22" s="180" t="e">
        <f>'YY%4qsea adj'!J13</f>
        <v>#REF!</v>
      </c>
      <c r="L22" s="180" t="e">
        <f>'YY%4qsea adj'!K13</f>
        <v>#REF!</v>
      </c>
      <c r="M22" s="190" t="e">
        <f>'YY%4qsea adj'!L13</f>
        <v>#REF!</v>
      </c>
      <c r="N22" s="190" t="e">
        <f>'YY%4qsea adj'!M13</f>
        <v>#REF!</v>
      </c>
      <c r="O22" s="190" t="e">
        <f>'YY%4qsea adj'!N13</f>
        <v>#REF!</v>
      </c>
      <c r="P22" s="190" t="e">
        <f>'YY%4qsea adj'!O13</f>
        <v>#REF!</v>
      </c>
      <c r="Q22" s="190" t="e">
        <f>'YY%4qsea adj'!P13</f>
        <v>#REF!</v>
      </c>
      <c r="R22" s="190" t="e">
        <f>'YY%4qsea adj'!Q13</f>
        <v>#REF!</v>
      </c>
      <c r="S22" s="190" t="e">
        <f>'YY%4qsea adj'!R13</f>
        <v>#REF!</v>
      </c>
      <c r="T22" s="190" t="e">
        <f>'YY%4qsea adj'!S13</f>
        <v>#REF!</v>
      </c>
      <c r="U22" s="190" t="e">
        <f>'YY%4qsea adj'!T13</f>
        <v>#REF!</v>
      </c>
      <c r="V22" s="190" t="e">
        <f>'YY%4qsea adj'!U13</f>
        <v>#REF!</v>
      </c>
      <c r="W22" s="190" t="e">
        <f>'YY%4qsea adj'!V13</f>
        <v>#REF!</v>
      </c>
      <c r="X22" s="200" t="e">
        <f>'YY%4qsea adj'!W13</f>
        <v>#REF!</v>
      </c>
      <c r="Y22" s="200" t="e">
        <f>'YY%4qsea adj'!X13</f>
        <v>#REF!</v>
      </c>
      <c r="Z22" s="207" t="e">
        <f>'YY%4qsea adj'!Y13</f>
        <v>#REF!</v>
      </c>
      <c r="AC22" s="58" t="e">
        <f>'T4'!AC22/'T4'!AC18*100-100</f>
        <v>#REF!</v>
      </c>
      <c r="AD22" s="58" t="e">
        <f>'T4'!AD22/'T4'!AD18*100-100</f>
        <v>#REF!</v>
      </c>
      <c r="AE22" s="58" t="e">
        <f>'T4'!AE22/'T4'!AE18*100-100</f>
        <v>#REF!</v>
      </c>
    </row>
    <row r="23" spans="2:31" ht="18.75" customHeight="1">
      <c r="B23" s="1"/>
      <c r="C23" s="183">
        <v>2</v>
      </c>
      <c r="D23" s="178" t="e">
        <f>'YY%4qsea adj'!C14</f>
        <v>#REF!</v>
      </c>
      <c r="E23" s="32" t="e">
        <f>'YY%4qsea adj'!D14</f>
        <v>#REF!</v>
      </c>
      <c r="F23" s="179" t="e">
        <f>'YY%4qsea adj'!E14</f>
        <v>#REF!</v>
      </c>
      <c r="G23" s="178" t="e">
        <f>'YY%4qsea adj'!F14</f>
        <v>#REF!</v>
      </c>
      <c r="H23" s="180" t="e">
        <f>'YY%4qsea adj'!G14</f>
        <v>#REF!</v>
      </c>
      <c r="I23" s="180" t="e">
        <f>'YY%4qsea adj'!H14</f>
        <v>#REF!</v>
      </c>
      <c r="J23" s="180" t="e">
        <f>'YY%4qsea adj'!I14</f>
        <v>#REF!</v>
      </c>
      <c r="K23" s="180" t="e">
        <f>'YY%4qsea adj'!J14</f>
        <v>#REF!</v>
      </c>
      <c r="L23" s="180" t="e">
        <f>'YY%4qsea adj'!K14</f>
        <v>#REF!</v>
      </c>
      <c r="M23" s="190" t="e">
        <f>'YY%4qsea adj'!L14</f>
        <v>#REF!</v>
      </c>
      <c r="N23" s="190" t="e">
        <f>'YY%4qsea adj'!M14</f>
        <v>#REF!</v>
      </c>
      <c r="O23" s="190" t="e">
        <f>'YY%4qsea adj'!N14</f>
        <v>#REF!</v>
      </c>
      <c r="P23" s="190" t="e">
        <f>'YY%4qsea adj'!O14</f>
        <v>#REF!</v>
      </c>
      <c r="Q23" s="190" t="e">
        <f>'YY%4qsea adj'!P14</f>
        <v>#REF!</v>
      </c>
      <c r="R23" s="190" t="e">
        <f>'YY%4qsea adj'!Q14</f>
        <v>#REF!</v>
      </c>
      <c r="S23" s="190" t="e">
        <f>'YY%4qsea adj'!R14</f>
        <v>#REF!</v>
      </c>
      <c r="T23" s="190" t="e">
        <f>'YY%4qsea adj'!S14</f>
        <v>#REF!</v>
      </c>
      <c r="U23" s="190" t="e">
        <f>'YY%4qsea adj'!T14</f>
        <v>#REF!</v>
      </c>
      <c r="V23" s="190" t="e">
        <f>'YY%4qsea adj'!U14</f>
        <v>#REF!</v>
      </c>
      <c r="W23" s="190" t="e">
        <f>'YY%4qsea adj'!V14</f>
        <v>#REF!</v>
      </c>
      <c r="X23" s="200" t="e">
        <f>'YY%4qsea adj'!W14</f>
        <v>#REF!</v>
      </c>
      <c r="Y23" s="200" t="e">
        <f>'YY%4qsea adj'!X14</f>
        <v>#REF!</v>
      </c>
      <c r="Z23" s="207" t="e">
        <f>'YY%4qsea adj'!Y14</f>
        <v>#REF!</v>
      </c>
      <c r="AC23" s="58" t="e">
        <f>'T4'!AC23/'T4'!AC19*100-100</f>
        <v>#REF!</v>
      </c>
      <c r="AD23" s="58" t="e">
        <f>'T4'!AD23/'T4'!AD19*100-100</f>
        <v>#REF!</v>
      </c>
      <c r="AE23" s="58" t="e">
        <f>'T4'!AE23/'T4'!AE19*100-100</f>
        <v>#REF!</v>
      </c>
    </row>
    <row r="24" spans="2:31" ht="18.75" customHeight="1">
      <c r="B24" s="1"/>
      <c r="C24" s="183">
        <v>3</v>
      </c>
      <c r="D24" s="178" t="e">
        <f>'YY%4qsea adj'!C15</f>
        <v>#REF!</v>
      </c>
      <c r="E24" s="32" t="e">
        <f>'YY%4qsea adj'!D15</f>
        <v>#REF!</v>
      </c>
      <c r="F24" s="179" t="e">
        <f>'YY%4qsea adj'!E15</f>
        <v>#REF!</v>
      </c>
      <c r="G24" s="178" t="e">
        <f>'YY%4qsea adj'!F15</f>
        <v>#REF!</v>
      </c>
      <c r="H24" s="180" t="e">
        <f>'YY%4qsea adj'!G15</f>
        <v>#REF!</v>
      </c>
      <c r="I24" s="180" t="e">
        <f>'YY%4qsea adj'!H15</f>
        <v>#REF!</v>
      </c>
      <c r="J24" s="180" t="e">
        <f>'YY%4qsea adj'!I15</f>
        <v>#REF!</v>
      </c>
      <c r="K24" s="180" t="e">
        <f>'YY%4qsea adj'!J15</f>
        <v>#REF!</v>
      </c>
      <c r="L24" s="180" t="e">
        <f>'YY%4qsea adj'!K15</f>
        <v>#REF!</v>
      </c>
      <c r="M24" s="190" t="e">
        <f>'YY%4qsea adj'!L15</f>
        <v>#REF!</v>
      </c>
      <c r="N24" s="190" t="e">
        <f>'YY%4qsea adj'!M15</f>
        <v>#REF!</v>
      </c>
      <c r="O24" s="190" t="e">
        <f>'YY%4qsea adj'!N15</f>
        <v>#REF!</v>
      </c>
      <c r="P24" s="190" t="e">
        <f>'YY%4qsea adj'!O15</f>
        <v>#REF!</v>
      </c>
      <c r="Q24" s="190" t="e">
        <f>'YY%4qsea adj'!P15</f>
        <v>#REF!</v>
      </c>
      <c r="R24" s="190" t="e">
        <f>'YY%4qsea adj'!Q15</f>
        <v>#REF!</v>
      </c>
      <c r="S24" s="190" t="e">
        <f>'YY%4qsea adj'!R15</f>
        <v>#REF!</v>
      </c>
      <c r="T24" s="190" t="e">
        <f>'YY%4qsea adj'!S15</f>
        <v>#REF!</v>
      </c>
      <c r="U24" s="190" t="e">
        <f>'YY%4qsea adj'!T15</f>
        <v>#REF!</v>
      </c>
      <c r="V24" s="190" t="e">
        <f>'YY%4qsea adj'!U15</f>
        <v>#REF!</v>
      </c>
      <c r="W24" s="190" t="e">
        <f>'YY%4qsea adj'!V15</f>
        <v>#REF!</v>
      </c>
      <c r="X24" s="200" t="e">
        <f>'YY%4qsea adj'!W15</f>
        <v>#REF!</v>
      </c>
      <c r="Y24" s="200" t="e">
        <f>'YY%4qsea adj'!X15</f>
        <v>#REF!</v>
      </c>
      <c r="Z24" s="207" t="e">
        <f>'YY%4qsea adj'!Y15</f>
        <v>#REF!</v>
      </c>
      <c r="AC24" s="58" t="e">
        <f>'T4'!AC24/'T4'!AC20*100-100</f>
        <v>#REF!</v>
      </c>
      <c r="AD24" s="58" t="e">
        <f>'T4'!AD24/'T4'!AD20*100-100</f>
        <v>#REF!</v>
      </c>
      <c r="AE24" s="58" t="e">
        <f>'T4'!AE24/'T4'!AE20*100-100</f>
        <v>#REF!</v>
      </c>
    </row>
    <row r="25" spans="2:31" ht="18.75" customHeight="1">
      <c r="B25" s="1"/>
      <c r="C25" s="183">
        <v>4</v>
      </c>
      <c r="D25" s="178" t="e">
        <f>'YY%4qsea adj'!C16</f>
        <v>#REF!</v>
      </c>
      <c r="E25" s="32" t="e">
        <f>'YY%4qsea adj'!D16</f>
        <v>#REF!</v>
      </c>
      <c r="F25" s="179" t="e">
        <f>'YY%4qsea adj'!E16</f>
        <v>#REF!</v>
      </c>
      <c r="G25" s="178" t="e">
        <f>'YY%4qsea adj'!F16</f>
        <v>#REF!</v>
      </c>
      <c r="H25" s="180" t="e">
        <f>'YY%4qsea adj'!G16</f>
        <v>#REF!</v>
      </c>
      <c r="I25" s="180" t="e">
        <f>'YY%4qsea adj'!H16</f>
        <v>#REF!</v>
      </c>
      <c r="J25" s="180" t="e">
        <f>'YY%4qsea adj'!I16</f>
        <v>#REF!</v>
      </c>
      <c r="K25" s="180" t="e">
        <f>'YY%4qsea adj'!J16</f>
        <v>#REF!</v>
      </c>
      <c r="L25" s="180" t="e">
        <f>'YY%4qsea adj'!K16</f>
        <v>#REF!</v>
      </c>
      <c r="M25" s="190" t="e">
        <f>'YY%4qsea adj'!L16</f>
        <v>#REF!</v>
      </c>
      <c r="N25" s="190" t="e">
        <f>'YY%4qsea adj'!M16</f>
        <v>#REF!</v>
      </c>
      <c r="O25" s="190" t="e">
        <f>'YY%4qsea adj'!N16</f>
        <v>#REF!</v>
      </c>
      <c r="P25" s="190" t="e">
        <f>'YY%4qsea adj'!O16</f>
        <v>#REF!</v>
      </c>
      <c r="Q25" s="190" t="e">
        <f>'YY%4qsea adj'!P16</f>
        <v>#REF!</v>
      </c>
      <c r="R25" s="190" t="e">
        <f>'YY%4qsea adj'!Q16</f>
        <v>#REF!</v>
      </c>
      <c r="S25" s="190" t="e">
        <f>'YY%4qsea adj'!R16</f>
        <v>#REF!</v>
      </c>
      <c r="T25" s="190" t="e">
        <f>'YY%4qsea adj'!S16</f>
        <v>#REF!</v>
      </c>
      <c r="U25" s="190" t="e">
        <f>'YY%4qsea adj'!T16</f>
        <v>#REF!</v>
      </c>
      <c r="V25" s="190" t="e">
        <f>'YY%4qsea adj'!U16</f>
        <v>#REF!</v>
      </c>
      <c r="W25" s="190" t="e">
        <f>'YY%4qsea adj'!V16</f>
        <v>#REF!</v>
      </c>
      <c r="X25" s="200" t="e">
        <f>'YY%4qsea adj'!W16</f>
        <v>#REF!</v>
      </c>
      <c r="Y25" s="200" t="e">
        <f>'YY%4qsea adj'!X16</f>
        <v>#REF!</v>
      </c>
      <c r="Z25" s="207" t="e">
        <f>'YY%4qsea adj'!Y16</f>
        <v>#REF!</v>
      </c>
      <c r="AC25" s="58" t="e">
        <f>'T4'!AC25/'T4'!AC21*100-100</f>
        <v>#REF!</v>
      </c>
      <c r="AD25" s="58" t="e">
        <f>'T4'!AD25/'T4'!AD21*100-100</f>
        <v>#REF!</v>
      </c>
      <c r="AE25" s="58" t="e">
        <f>'T4'!AE25/'T4'!AE21*100-100</f>
        <v>#REF!</v>
      </c>
    </row>
    <row r="26" spans="2:31" ht="30" customHeight="1">
      <c r="B26" s="1">
        <v>2010</v>
      </c>
      <c r="C26" s="183">
        <v>1</v>
      </c>
      <c r="D26" s="178" t="e">
        <f>'YY%4qsea adj'!C17</f>
        <v>#REF!</v>
      </c>
      <c r="E26" s="32" t="e">
        <f>'YY%4qsea adj'!D17</f>
        <v>#REF!</v>
      </c>
      <c r="F26" s="179" t="e">
        <f>'YY%4qsea adj'!E17</f>
        <v>#REF!</v>
      </c>
      <c r="G26" s="178" t="e">
        <f>'YY%4qsea adj'!F17</f>
        <v>#REF!</v>
      </c>
      <c r="H26" s="180" t="e">
        <f>'YY%4qsea adj'!G17</f>
        <v>#REF!</v>
      </c>
      <c r="I26" s="180" t="e">
        <f>'YY%4qsea adj'!H17</f>
        <v>#REF!</v>
      </c>
      <c r="J26" s="180" t="e">
        <f>'YY%4qsea adj'!I17</f>
        <v>#REF!</v>
      </c>
      <c r="K26" s="180" t="e">
        <f>'YY%4qsea adj'!J17</f>
        <v>#REF!</v>
      </c>
      <c r="L26" s="180" t="e">
        <f>'YY%4qsea adj'!K17</f>
        <v>#REF!</v>
      </c>
      <c r="M26" s="190" t="e">
        <f>'YY%4qsea adj'!L17</f>
        <v>#REF!</v>
      </c>
      <c r="N26" s="190" t="e">
        <f>'YY%4qsea adj'!M17</f>
        <v>#REF!</v>
      </c>
      <c r="O26" s="190" t="e">
        <f>'YY%4qsea adj'!N17</f>
        <v>#REF!</v>
      </c>
      <c r="P26" s="190" t="e">
        <f>'YY%4qsea adj'!O17</f>
        <v>#REF!</v>
      </c>
      <c r="Q26" s="190" t="e">
        <f>'YY%4qsea adj'!P17</f>
        <v>#REF!</v>
      </c>
      <c r="R26" s="190" t="e">
        <f>'YY%4qsea adj'!Q17</f>
        <v>#REF!</v>
      </c>
      <c r="S26" s="190" t="e">
        <f>'YY%4qsea adj'!R17</f>
        <v>#REF!</v>
      </c>
      <c r="T26" s="190" t="e">
        <f>'YY%4qsea adj'!S17</f>
        <v>#REF!</v>
      </c>
      <c r="U26" s="190" t="e">
        <f>'YY%4qsea adj'!T17</f>
        <v>#REF!</v>
      </c>
      <c r="V26" s="190" t="e">
        <f>'YY%4qsea adj'!U17</f>
        <v>#REF!</v>
      </c>
      <c r="W26" s="190" t="e">
        <f>'YY%4qsea adj'!V17</f>
        <v>#REF!</v>
      </c>
      <c r="X26" s="200" t="e">
        <f>'YY%4qsea adj'!W17</f>
        <v>#REF!</v>
      </c>
      <c r="Y26" s="200" t="e">
        <f>'YY%4qsea adj'!X17</f>
        <v>#REF!</v>
      </c>
      <c r="Z26" s="207" t="e">
        <f>'YY%4qsea adj'!Y17</f>
        <v>#REF!</v>
      </c>
      <c r="AC26" s="58" t="e">
        <f>'T4'!AC26/'T4'!AC22*100-100</f>
        <v>#REF!</v>
      </c>
      <c r="AD26" s="58" t="e">
        <f>'T4'!AD26/'T4'!AD22*100-100</f>
        <v>#REF!</v>
      </c>
      <c r="AE26" s="58" t="e">
        <f>'T4'!AE26/'T4'!AE22*100-100</f>
        <v>#REF!</v>
      </c>
    </row>
    <row r="27" spans="2:31" ht="18.75" customHeight="1">
      <c r="B27" s="1"/>
      <c r="C27" s="183">
        <v>2</v>
      </c>
      <c r="D27" s="178" t="e">
        <f>'YY%4qsea adj'!C18</f>
        <v>#REF!</v>
      </c>
      <c r="E27" s="32" t="e">
        <f>'YY%4qsea adj'!D18</f>
        <v>#REF!</v>
      </c>
      <c r="F27" s="179" t="e">
        <f>'YY%4qsea adj'!E18</f>
        <v>#REF!</v>
      </c>
      <c r="G27" s="178" t="e">
        <f>'YY%4qsea adj'!F18</f>
        <v>#REF!</v>
      </c>
      <c r="H27" s="180" t="e">
        <f>'YY%4qsea adj'!G18</f>
        <v>#REF!</v>
      </c>
      <c r="I27" s="180" t="e">
        <f>'YY%4qsea adj'!H18</f>
        <v>#REF!</v>
      </c>
      <c r="J27" s="180" t="e">
        <f>'YY%4qsea adj'!I18</f>
        <v>#REF!</v>
      </c>
      <c r="K27" s="180" t="e">
        <f>'YY%4qsea adj'!J18</f>
        <v>#REF!</v>
      </c>
      <c r="L27" s="180" t="e">
        <f>'YY%4qsea adj'!K18</f>
        <v>#REF!</v>
      </c>
      <c r="M27" s="190" t="e">
        <f>'YY%4qsea adj'!L18</f>
        <v>#REF!</v>
      </c>
      <c r="N27" s="190" t="e">
        <f>'YY%4qsea adj'!M18</f>
        <v>#REF!</v>
      </c>
      <c r="O27" s="190" t="e">
        <f>'YY%4qsea adj'!N18</f>
        <v>#REF!</v>
      </c>
      <c r="P27" s="190" t="e">
        <f>'YY%4qsea adj'!O18</f>
        <v>#REF!</v>
      </c>
      <c r="Q27" s="190" t="e">
        <f>'YY%4qsea adj'!P18</f>
        <v>#REF!</v>
      </c>
      <c r="R27" s="190" t="e">
        <f>'YY%4qsea adj'!Q18</f>
        <v>#REF!</v>
      </c>
      <c r="S27" s="190" t="e">
        <f>'YY%4qsea adj'!R18</f>
        <v>#REF!</v>
      </c>
      <c r="T27" s="190" t="e">
        <f>'YY%4qsea adj'!S18</f>
        <v>#REF!</v>
      </c>
      <c r="U27" s="190" t="e">
        <f>'YY%4qsea adj'!T18</f>
        <v>#REF!</v>
      </c>
      <c r="V27" s="190" t="e">
        <f>'YY%4qsea adj'!U18</f>
        <v>#REF!</v>
      </c>
      <c r="W27" s="190" t="e">
        <f>'YY%4qsea adj'!V18</f>
        <v>#REF!</v>
      </c>
      <c r="X27" s="200" t="e">
        <f>'YY%4qsea adj'!W18</f>
        <v>#REF!</v>
      </c>
      <c r="Y27" s="200" t="e">
        <f>'YY%4qsea adj'!X18</f>
        <v>#REF!</v>
      </c>
      <c r="Z27" s="207" t="e">
        <f>'YY%4qsea adj'!Y18</f>
        <v>#REF!</v>
      </c>
      <c r="AC27" s="58" t="e">
        <f>'T4'!AC27/'T4'!AC23*100-100</f>
        <v>#REF!</v>
      </c>
      <c r="AD27" s="58" t="e">
        <f>'T4'!AD27/'T4'!AD23*100-100</f>
        <v>#REF!</v>
      </c>
      <c r="AE27" s="58" t="e">
        <f>'T4'!AE27/'T4'!AE23*100-100</f>
        <v>#REF!</v>
      </c>
    </row>
    <row r="28" spans="2:31" ht="18.75" customHeight="1">
      <c r="B28" s="1"/>
      <c r="C28" s="183">
        <v>3</v>
      </c>
      <c r="D28" s="178" t="e">
        <f>'YY%4qsea adj'!C19</f>
        <v>#REF!</v>
      </c>
      <c r="E28" s="32" t="e">
        <f>'YY%4qsea adj'!D19</f>
        <v>#REF!</v>
      </c>
      <c r="F28" s="179" t="e">
        <f>'YY%4qsea adj'!E19</f>
        <v>#REF!</v>
      </c>
      <c r="G28" s="178" t="e">
        <f>'YY%4qsea adj'!F19</f>
        <v>#REF!</v>
      </c>
      <c r="H28" s="180" t="e">
        <f>'YY%4qsea adj'!G19</f>
        <v>#REF!</v>
      </c>
      <c r="I28" s="180" t="e">
        <f>'YY%4qsea adj'!H19</f>
        <v>#REF!</v>
      </c>
      <c r="J28" s="180" t="e">
        <f>'YY%4qsea adj'!I19</f>
        <v>#REF!</v>
      </c>
      <c r="K28" s="180" t="e">
        <f>'YY%4qsea adj'!J19</f>
        <v>#REF!</v>
      </c>
      <c r="L28" s="180" t="e">
        <f>'YY%4qsea adj'!K19</f>
        <v>#REF!</v>
      </c>
      <c r="M28" s="190" t="e">
        <f>'YY%4qsea adj'!L19</f>
        <v>#REF!</v>
      </c>
      <c r="N28" s="190" t="e">
        <f>'YY%4qsea adj'!M19</f>
        <v>#REF!</v>
      </c>
      <c r="O28" s="190" t="e">
        <f>'YY%4qsea adj'!N19</f>
        <v>#REF!</v>
      </c>
      <c r="P28" s="190" t="e">
        <f>'YY%4qsea adj'!O19</f>
        <v>#REF!</v>
      </c>
      <c r="Q28" s="190" t="e">
        <f>'YY%4qsea adj'!P19</f>
        <v>#REF!</v>
      </c>
      <c r="R28" s="190" t="e">
        <f>'YY%4qsea adj'!Q19</f>
        <v>#REF!</v>
      </c>
      <c r="S28" s="190" t="e">
        <f>'YY%4qsea adj'!R19</f>
        <v>#REF!</v>
      </c>
      <c r="T28" s="190" t="e">
        <f>'YY%4qsea adj'!S19</f>
        <v>#REF!</v>
      </c>
      <c r="U28" s="190" t="e">
        <f>'YY%4qsea adj'!T19</f>
        <v>#REF!</v>
      </c>
      <c r="V28" s="190" t="e">
        <f>'YY%4qsea adj'!U19</f>
        <v>#REF!</v>
      </c>
      <c r="W28" s="190" t="e">
        <f>'YY%4qsea adj'!V19</f>
        <v>#REF!</v>
      </c>
      <c r="X28" s="200" t="e">
        <f>'YY%4qsea adj'!W19</f>
        <v>#REF!</v>
      </c>
      <c r="Y28" s="200" t="e">
        <f>'YY%4qsea adj'!X19</f>
        <v>#REF!</v>
      </c>
      <c r="Z28" s="207" t="e">
        <f>'YY%4qsea adj'!Y19</f>
        <v>#REF!</v>
      </c>
      <c r="AC28" s="58" t="e">
        <f>'T4'!AC28/'T4'!AC24*100-100</f>
        <v>#REF!</v>
      </c>
      <c r="AD28" s="58" t="e">
        <f>'T4'!AD28/'T4'!AD24*100-100</f>
        <v>#REF!</v>
      </c>
      <c r="AE28" s="58" t="e">
        <f>'T4'!AE28/'T4'!AE24*100-100</f>
        <v>#REF!</v>
      </c>
    </row>
    <row r="29" spans="2:31" ht="18.75" customHeight="1">
      <c r="B29" s="1"/>
      <c r="C29" s="183">
        <v>4</v>
      </c>
      <c r="D29" s="178" t="e">
        <f>'YY%4qsea adj'!C20</f>
        <v>#REF!</v>
      </c>
      <c r="E29" s="32" t="e">
        <f>'YY%4qsea adj'!D20</f>
        <v>#REF!</v>
      </c>
      <c r="F29" s="179" t="e">
        <f>'YY%4qsea adj'!E20</f>
        <v>#REF!</v>
      </c>
      <c r="G29" s="178" t="e">
        <f>'YY%4qsea adj'!F20</f>
        <v>#REF!</v>
      </c>
      <c r="H29" s="180" t="e">
        <f>'YY%4qsea adj'!G20</f>
        <v>#REF!</v>
      </c>
      <c r="I29" s="180" t="e">
        <f>'YY%4qsea adj'!H20</f>
        <v>#REF!</v>
      </c>
      <c r="J29" s="180" t="e">
        <f>'YY%4qsea adj'!I20</f>
        <v>#REF!</v>
      </c>
      <c r="K29" s="180" t="e">
        <f>'YY%4qsea adj'!J20</f>
        <v>#REF!</v>
      </c>
      <c r="L29" s="180" t="e">
        <f>'YY%4qsea adj'!K20</f>
        <v>#REF!</v>
      </c>
      <c r="M29" s="190" t="e">
        <f>'YY%4qsea adj'!L20</f>
        <v>#REF!</v>
      </c>
      <c r="N29" s="190" t="e">
        <f>'YY%4qsea adj'!M20</f>
        <v>#REF!</v>
      </c>
      <c r="O29" s="190" t="e">
        <f>'YY%4qsea adj'!N20</f>
        <v>#REF!</v>
      </c>
      <c r="P29" s="190" t="e">
        <f>'YY%4qsea adj'!O20</f>
        <v>#REF!</v>
      </c>
      <c r="Q29" s="190" t="e">
        <f>'YY%4qsea adj'!P20</f>
        <v>#REF!</v>
      </c>
      <c r="R29" s="190" t="e">
        <f>'YY%4qsea adj'!Q20</f>
        <v>#REF!</v>
      </c>
      <c r="S29" s="190" t="e">
        <f>'YY%4qsea adj'!R20</f>
        <v>#REF!</v>
      </c>
      <c r="T29" s="190" t="e">
        <f>'YY%4qsea adj'!S20</f>
        <v>#REF!</v>
      </c>
      <c r="U29" s="190" t="e">
        <f>'YY%4qsea adj'!T20</f>
        <v>#REF!</v>
      </c>
      <c r="V29" s="190" t="e">
        <f>'YY%4qsea adj'!U20</f>
        <v>#REF!</v>
      </c>
      <c r="W29" s="190" t="e">
        <f>'YY%4qsea adj'!V20</f>
        <v>#REF!</v>
      </c>
      <c r="X29" s="200" t="e">
        <f>'YY%4qsea adj'!W20</f>
        <v>#REF!</v>
      </c>
      <c r="Y29" s="200" t="e">
        <f>'YY%4qsea adj'!X20</f>
        <v>#REF!</v>
      </c>
      <c r="Z29" s="207" t="e">
        <f>'YY%4qsea adj'!Y20</f>
        <v>#REF!</v>
      </c>
      <c r="AC29" s="58" t="e">
        <f>'T4'!AC29/'T4'!AC25*100-100</f>
        <v>#REF!</v>
      </c>
      <c r="AD29" s="58" t="e">
        <f>'T4'!AD29/'T4'!AD25*100-100</f>
        <v>#REF!</v>
      </c>
      <c r="AE29" s="58" t="e">
        <f>'T4'!AE29/'T4'!AE25*100-100</f>
        <v>#REF!</v>
      </c>
    </row>
    <row r="30" spans="2:31" ht="30" customHeight="1">
      <c r="B30" s="1">
        <v>2011</v>
      </c>
      <c r="C30" s="183">
        <v>1</v>
      </c>
      <c r="D30" s="178" t="e">
        <f>'YY%4qsea adj'!C21</f>
        <v>#REF!</v>
      </c>
      <c r="E30" s="32" t="e">
        <f>'YY%4qsea adj'!D21</f>
        <v>#REF!</v>
      </c>
      <c r="F30" s="179" t="e">
        <f>'YY%4qsea adj'!E21</f>
        <v>#REF!</v>
      </c>
      <c r="G30" s="178" t="e">
        <f>'YY%4qsea adj'!F21</f>
        <v>#REF!</v>
      </c>
      <c r="H30" s="180" t="e">
        <f>'YY%4qsea adj'!G21</f>
        <v>#REF!</v>
      </c>
      <c r="I30" s="180" t="e">
        <f>'YY%4qsea adj'!H21</f>
        <v>#REF!</v>
      </c>
      <c r="J30" s="180" t="e">
        <f>'YY%4qsea adj'!I21</f>
        <v>#REF!</v>
      </c>
      <c r="K30" s="180" t="e">
        <f>'YY%4qsea adj'!J21</f>
        <v>#REF!</v>
      </c>
      <c r="L30" s="180" t="e">
        <f>'YY%4qsea adj'!K21</f>
        <v>#REF!</v>
      </c>
      <c r="M30" s="190" t="e">
        <f>'YY%4qsea adj'!L21</f>
        <v>#REF!</v>
      </c>
      <c r="N30" s="190" t="e">
        <f>'YY%4qsea adj'!M21</f>
        <v>#REF!</v>
      </c>
      <c r="O30" s="190" t="e">
        <f>'YY%4qsea adj'!N21</f>
        <v>#REF!</v>
      </c>
      <c r="P30" s="190" t="e">
        <f>'YY%4qsea adj'!O21</f>
        <v>#REF!</v>
      </c>
      <c r="Q30" s="190" t="e">
        <f>'YY%4qsea adj'!P21</f>
        <v>#REF!</v>
      </c>
      <c r="R30" s="190" t="e">
        <f>'YY%4qsea adj'!Q21</f>
        <v>#REF!</v>
      </c>
      <c r="S30" s="190" t="e">
        <f>'YY%4qsea adj'!R21</f>
        <v>#REF!</v>
      </c>
      <c r="T30" s="190" t="e">
        <f>'YY%4qsea adj'!S21</f>
        <v>#REF!</v>
      </c>
      <c r="U30" s="190" t="e">
        <f>'YY%4qsea adj'!T21</f>
        <v>#REF!</v>
      </c>
      <c r="V30" s="190" t="e">
        <f>'YY%4qsea adj'!U21</f>
        <v>#REF!</v>
      </c>
      <c r="W30" s="190" t="e">
        <f>'YY%4qsea adj'!V21</f>
        <v>#REF!</v>
      </c>
      <c r="X30" s="200" t="e">
        <f>'YY%4qsea adj'!W21</f>
        <v>#REF!</v>
      </c>
      <c r="Y30" s="200" t="e">
        <f>'YY%4qsea adj'!X21</f>
        <v>#REF!</v>
      </c>
      <c r="Z30" s="207" t="e">
        <f>'YY%4qsea adj'!Y21</f>
        <v>#REF!</v>
      </c>
      <c r="AC30" s="58" t="e">
        <f>'T4'!AC30/'T4'!AC26*100-100</f>
        <v>#REF!</v>
      </c>
      <c r="AD30" s="58" t="e">
        <f>'T4'!AD30/'T4'!AD26*100-100</f>
        <v>#REF!</v>
      </c>
      <c r="AE30" s="58" t="e">
        <f>'T4'!AE30/'T4'!AE26*100-100</f>
        <v>#REF!</v>
      </c>
    </row>
    <row r="31" spans="2:31" ht="18.75" customHeight="1">
      <c r="B31" s="1"/>
      <c r="C31" s="183">
        <v>2</v>
      </c>
      <c r="D31" s="178" t="e">
        <f>'YY%4qsea adj'!C22</f>
        <v>#REF!</v>
      </c>
      <c r="E31" s="32" t="e">
        <f>'YY%4qsea adj'!D22</f>
        <v>#REF!</v>
      </c>
      <c r="F31" s="179" t="e">
        <f>'YY%4qsea adj'!E22</f>
        <v>#REF!</v>
      </c>
      <c r="G31" s="178" t="e">
        <f>'YY%4qsea adj'!F22</f>
        <v>#REF!</v>
      </c>
      <c r="H31" s="180" t="e">
        <f>'YY%4qsea adj'!G22</f>
        <v>#REF!</v>
      </c>
      <c r="I31" s="180" t="e">
        <f>'YY%4qsea adj'!H22</f>
        <v>#REF!</v>
      </c>
      <c r="J31" s="180" t="e">
        <f>'YY%4qsea adj'!I22</f>
        <v>#REF!</v>
      </c>
      <c r="K31" s="180" t="e">
        <f>'YY%4qsea adj'!J22</f>
        <v>#REF!</v>
      </c>
      <c r="L31" s="180" t="e">
        <f>'YY%4qsea adj'!K22</f>
        <v>#REF!</v>
      </c>
      <c r="M31" s="190" t="e">
        <f>'YY%4qsea adj'!L22</f>
        <v>#REF!</v>
      </c>
      <c r="N31" s="190" t="e">
        <f>'YY%4qsea adj'!M22</f>
        <v>#REF!</v>
      </c>
      <c r="O31" s="190" t="e">
        <f>'YY%4qsea adj'!N22</f>
        <v>#REF!</v>
      </c>
      <c r="P31" s="190" t="e">
        <f>'YY%4qsea adj'!O22</f>
        <v>#REF!</v>
      </c>
      <c r="Q31" s="190" t="e">
        <f>'YY%4qsea adj'!P22</f>
        <v>#REF!</v>
      </c>
      <c r="R31" s="190" t="e">
        <f>'YY%4qsea adj'!Q22</f>
        <v>#REF!</v>
      </c>
      <c r="S31" s="190" t="e">
        <f>'YY%4qsea adj'!R22</f>
        <v>#REF!</v>
      </c>
      <c r="T31" s="190" t="e">
        <f>'YY%4qsea adj'!S22</f>
        <v>#REF!</v>
      </c>
      <c r="U31" s="190" t="e">
        <f>'YY%4qsea adj'!T22</f>
        <v>#REF!</v>
      </c>
      <c r="V31" s="190" t="e">
        <f>'YY%4qsea adj'!U22</f>
        <v>#REF!</v>
      </c>
      <c r="W31" s="190" t="e">
        <f>'YY%4qsea adj'!V22</f>
        <v>#REF!</v>
      </c>
      <c r="X31" s="200" t="e">
        <f>'YY%4qsea adj'!W22</f>
        <v>#REF!</v>
      </c>
      <c r="Y31" s="200" t="e">
        <f>'YY%4qsea adj'!X22</f>
        <v>#REF!</v>
      </c>
      <c r="Z31" s="207" t="e">
        <f>'YY%4qsea adj'!Y22</f>
        <v>#REF!</v>
      </c>
      <c r="AC31" s="58" t="e">
        <f>'T4'!AC31/'T4'!AC27*100-100</f>
        <v>#REF!</v>
      </c>
      <c r="AD31" s="58" t="e">
        <f>'T4'!AD31/'T4'!AD27*100-100</f>
        <v>#REF!</v>
      </c>
      <c r="AE31" s="58" t="e">
        <f>'T4'!AE31/'T4'!AE27*100-100</f>
        <v>#REF!</v>
      </c>
    </row>
    <row r="32" spans="2:31" ht="18.75" customHeight="1">
      <c r="B32" s="1"/>
      <c r="C32" s="183" t="s">
        <v>56</v>
      </c>
      <c r="D32" s="178" t="e">
        <f>'YY%4qsea adj'!C23</f>
        <v>#REF!</v>
      </c>
      <c r="E32" s="32" t="e">
        <f>'YY%4qsea adj'!D23</f>
        <v>#REF!</v>
      </c>
      <c r="F32" s="179" t="e">
        <f>'YY%4qsea adj'!E23</f>
        <v>#REF!</v>
      </c>
      <c r="G32" s="178" t="e">
        <f>'YY%4qsea adj'!F23</f>
        <v>#REF!</v>
      </c>
      <c r="H32" s="180" t="e">
        <f>'YY%4qsea adj'!G23</f>
        <v>#REF!</v>
      </c>
      <c r="I32" s="180" t="e">
        <f>'YY%4qsea adj'!H23</f>
        <v>#REF!</v>
      </c>
      <c r="J32" s="180" t="e">
        <f>'YY%4qsea adj'!I23</f>
        <v>#REF!</v>
      </c>
      <c r="K32" s="180" t="e">
        <f>'YY%4qsea adj'!J23</f>
        <v>#REF!</v>
      </c>
      <c r="L32" s="180" t="e">
        <f>'YY%4qsea adj'!K23</f>
        <v>#REF!</v>
      </c>
      <c r="M32" s="190" t="e">
        <f>'YY%4qsea adj'!L23</f>
        <v>#REF!</v>
      </c>
      <c r="N32" s="190" t="e">
        <f>'YY%4qsea adj'!M23</f>
        <v>#REF!</v>
      </c>
      <c r="O32" s="190" t="e">
        <f>'YY%4qsea adj'!N23</f>
        <v>#REF!</v>
      </c>
      <c r="P32" s="190" t="e">
        <f>'YY%4qsea adj'!O23</f>
        <v>#REF!</v>
      </c>
      <c r="Q32" s="190" t="e">
        <f>'YY%4qsea adj'!P23</f>
        <v>#REF!</v>
      </c>
      <c r="R32" s="190" t="e">
        <f>'YY%4qsea adj'!Q23</f>
        <v>#REF!</v>
      </c>
      <c r="S32" s="190" t="e">
        <f>'YY%4qsea adj'!R23</f>
        <v>#REF!</v>
      </c>
      <c r="T32" s="190" t="e">
        <f>'YY%4qsea adj'!S23</f>
        <v>#REF!</v>
      </c>
      <c r="U32" s="190" t="e">
        <f>'YY%4qsea adj'!T23</f>
        <v>#REF!</v>
      </c>
      <c r="V32" s="190" t="e">
        <f>'YY%4qsea adj'!U23</f>
        <v>#REF!</v>
      </c>
      <c r="W32" s="190" t="e">
        <f>'YY%4qsea adj'!V23</f>
        <v>#REF!</v>
      </c>
      <c r="X32" s="200" t="e">
        <f>'YY%4qsea adj'!W23</f>
        <v>#REF!</v>
      </c>
      <c r="Y32" s="200" t="e">
        <f>'YY%4qsea adj'!X23</f>
        <v>#REF!</v>
      </c>
      <c r="Z32" s="207" t="e">
        <f>'YY%4qsea adj'!Y23</f>
        <v>#REF!</v>
      </c>
      <c r="AC32" s="58"/>
      <c r="AD32" s="58"/>
      <c r="AE32" s="58"/>
    </row>
    <row r="33" spans="2:26" ht="18.75" hidden="1" customHeight="1">
      <c r="B33" s="1"/>
      <c r="C33" s="183">
        <v>4</v>
      </c>
      <c r="D33" s="178">
        <f>'YY%4qsea adj'!C24</f>
        <v>0</v>
      </c>
      <c r="E33" s="32">
        <f>'YY%4qsea adj'!D24</f>
        <v>0</v>
      </c>
      <c r="F33" s="179">
        <f>'YY%4qsea adj'!E24</f>
        <v>0</v>
      </c>
      <c r="G33" s="178">
        <f>'YY%4qsea adj'!F24</f>
        <v>0</v>
      </c>
      <c r="H33" s="180">
        <f>'YY%4qsea adj'!G24</f>
        <v>0</v>
      </c>
      <c r="I33" s="180">
        <f>'YY%4qsea adj'!H24</f>
        <v>0</v>
      </c>
      <c r="J33" s="180">
        <f>'YY%4qsea adj'!I24</f>
        <v>0</v>
      </c>
      <c r="K33" s="180">
        <f>'YY%4qsea adj'!J24</f>
        <v>0</v>
      </c>
      <c r="L33" s="180">
        <f>'YY%4qsea adj'!K24</f>
        <v>0</v>
      </c>
      <c r="M33" s="190">
        <f>'YY%4qsea adj'!L24</f>
        <v>0</v>
      </c>
      <c r="N33" s="190">
        <f>'YY%4qsea adj'!M24</f>
        <v>0</v>
      </c>
      <c r="O33" s="190">
        <f>'YY%4qsea adj'!N24</f>
        <v>0</v>
      </c>
      <c r="P33" s="190">
        <f>'YY%4qsea adj'!O24</f>
        <v>0</v>
      </c>
      <c r="Q33" s="190">
        <f>'YY%4qsea adj'!P24</f>
        <v>0</v>
      </c>
      <c r="R33" s="190">
        <f>'YY%4qsea adj'!Q24</f>
        <v>0</v>
      </c>
      <c r="S33" s="190">
        <f>'YY%4qsea adj'!R24</f>
        <v>0</v>
      </c>
      <c r="T33" s="190">
        <f>'YY%4qsea adj'!S24</f>
        <v>0</v>
      </c>
      <c r="U33" s="190">
        <f>'YY%4qsea adj'!T24</f>
        <v>0</v>
      </c>
      <c r="V33" s="190">
        <f>'YY%4qsea adj'!U24</f>
        <v>0</v>
      </c>
      <c r="W33" s="190">
        <f>'YY%4qsea adj'!V24</f>
        <v>0</v>
      </c>
      <c r="X33" s="200">
        <f>'YY%4qsea adj'!W24</f>
        <v>0</v>
      </c>
      <c r="Y33" s="200">
        <f>'YY%4qsea adj'!X24</f>
        <v>0</v>
      </c>
      <c r="Z33" s="207">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208"/>
      <c r="Z34" s="51"/>
    </row>
    <row r="35" spans="2:26" ht="15" customHeight="1">
      <c r="B35" s="36" t="s">
        <v>59</v>
      </c>
    </row>
    <row r="36" spans="2:26">
      <c r="B36" s="185" t="s">
        <v>103</v>
      </c>
    </row>
    <row r="37" spans="2:26">
      <c r="B37" s="185" t="s">
        <v>104</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4"/>
  <cols>
    <col min="4" max="4" width="8" customWidth="1"/>
    <col min="31" max="31" width="1.21875" customWidth="1"/>
  </cols>
  <sheetData>
    <row r="1" spans="1:10" ht="102" customHeight="1"/>
    <row r="2" spans="1:10">
      <c r="B2" t="s">
        <v>109</v>
      </c>
      <c r="E2" t="s">
        <v>110</v>
      </c>
    </row>
    <row r="3" spans="1:10">
      <c r="B3" t="s">
        <v>111</v>
      </c>
      <c r="C3" t="s">
        <v>112</v>
      </c>
      <c r="D3" t="s">
        <v>113</v>
      </c>
    </row>
    <row r="4" spans="1:10">
      <c r="B4" s="2" t="s">
        <v>114</v>
      </c>
      <c r="C4" s="2" t="s">
        <v>115</v>
      </c>
      <c r="E4" s="2" t="s">
        <v>114</v>
      </c>
      <c r="F4" s="2" t="s">
        <v>115</v>
      </c>
    </row>
    <row r="5" spans="1:10" ht="49.5" customHeight="1">
      <c r="A5" s="79" t="s">
        <v>73</v>
      </c>
      <c r="B5" s="90" t="e">
        <f>'T3'!Z14</f>
        <v>#REF!</v>
      </c>
      <c r="C5" s="90" t="e">
        <f>'T2'!Z14</f>
        <v>#REF!</v>
      </c>
      <c r="E5" s="90" t="e">
        <f>'T6'!Z14</f>
        <v>#REF!</v>
      </c>
      <c r="F5" s="90" t="e">
        <f>'T5'!Z14</f>
        <v>#REF!</v>
      </c>
      <c r="J5" t="s">
        <v>69</v>
      </c>
    </row>
    <row r="6" spans="1:10" ht="49.5" customHeight="1">
      <c r="A6" t="s">
        <v>74</v>
      </c>
      <c r="B6" s="90" t="e">
        <f>'T3'!Z15</f>
        <v>#REF!</v>
      </c>
      <c r="C6" s="90" t="e">
        <f>'T2'!Z15</f>
        <v>#REF!</v>
      </c>
      <c r="E6" s="90" t="e">
        <f>'T6'!Z15</f>
        <v>#REF!</v>
      </c>
      <c r="F6" s="90" t="e">
        <f>'T5'!Z15</f>
        <v>#REF!</v>
      </c>
      <c r="J6" t="s">
        <v>70</v>
      </c>
    </row>
    <row r="7" spans="1:10" ht="49.5" customHeight="1">
      <c r="A7" t="s">
        <v>76</v>
      </c>
      <c r="B7" s="90" t="e">
        <f>'T3'!Z16</f>
        <v>#REF!</v>
      </c>
      <c r="C7" s="90" t="e">
        <f>'T2'!Z16</f>
        <v>#REF!</v>
      </c>
      <c r="E7" s="90" t="e">
        <f>'T6'!Z16</f>
        <v>#REF!</v>
      </c>
      <c r="F7" s="90" t="e">
        <f>'T5'!Z16</f>
        <v>#REF!</v>
      </c>
      <c r="J7" t="s">
        <v>71</v>
      </c>
    </row>
    <row r="8" spans="1:10" ht="49.5" customHeight="1">
      <c r="A8" t="s">
        <v>78</v>
      </c>
      <c r="B8" s="90" t="e">
        <f>'T3'!Z17</f>
        <v>#REF!</v>
      </c>
      <c r="C8" s="90" t="e">
        <f>'T2'!Z17</f>
        <v>#REF!</v>
      </c>
      <c r="E8" s="90" t="e">
        <f>'T6'!Z17</f>
        <v>#REF!</v>
      </c>
      <c r="F8" s="90" t="e">
        <f>'T5'!Z17</f>
        <v>#REF!</v>
      </c>
      <c r="J8" t="s">
        <v>72</v>
      </c>
    </row>
    <row r="9" spans="1:10" ht="49.5" customHeight="1">
      <c r="A9" s="79" t="s">
        <v>80</v>
      </c>
      <c r="B9" s="90" t="e">
        <f>'T3'!Z18</f>
        <v>#REF!</v>
      </c>
      <c r="C9" s="90" t="e">
        <f>'T2'!Z18</f>
        <v>#REF!</v>
      </c>
      <c r="E9" s="90" t="e">
        <f>'T6'!Z18</f>
        <v>#REF!</v>
      </c>
      <c r="F9" s="90" t="e">
        <f>'T5'!Z18</f>
        <v>#REF!</v>
      </c>
      <c r="J9" t="s">
        <v>73</v>
      </c>
    </row>
    <row r="10" spans="1:10" ht="49.5" customHeight="1">
      <c r="A10" t="s">
        <v>82</v>
      </c>
      <c r="B10" s="90" t="e">
        <f>'T3'!Z19</f>
        <v>#REF!</v>
      </c>
      <c r="C10" s="90" t="e">
        <f>'T2'!Z19</f>
        <v>#REF!</v>
      </c>
      <c r="E10" s="90" t="e">
        <f>'T6'!Z19</f>
        <v>#REF!</v>
      </c>
      <c r="F10" s="90" t="e">
        <f>'T5'!Z19</f>
        <v>#REF!</v>
      </c>
      <c r="J10" t="s">
        <v>74</v>
      </c>
    </row>
    <row r="11" spans="1:10" ht="49.5" customHeight="1">
      <c r="A11" t="s">
        <v>83</v>
      </c>
      <c r="B11" s="90" t="e">
        <f>'T3'!Z20</f>
        <v>#REF!</v>
      </c>
      <c r="C11" s="90" t="e">
        <f>'T2'!Z20</f>
        <v>#REF!</v>
      </c>
      <c r="E11" s="90" t="e">
        <f>'T6'!Z20</f>
        <v>#REF!</v>
      </c>
      <c r="F11" s="90" t="e">
        <f>'T5'!Z20</f>
        <v>#REF!</v>
      </c>
      <c r="J11" t="s">
        <v>76</v>
      </c>
    </row>
    <row r="12" spans="1:10" ht="49.5" customHeight="1">
      <c r="A12" t="s">
        <v>84</v>
      </c>
      <c r="B12" s="90" t="e">
        <f>'T3'!Z21</f>
        <v>#REF!</v>
      </c>
      <c r="C12" s="90" t="e">
        <f>'T2'!Z21</f>
        <v>#REF!</v>
      </c>
      <c r="E12" s="90" t="e">
        <f>'T6'!Z21</f>
        <v>#REF!</v>
      </c>
      <c r="F12" s="90" t="e">
        <f>'T5'!Z21</f>
        <v>#REF!</v>
      </c>
      <c r="J12" t="s">
        <v>78</v>
      </c>
    </row>
    <row r="13" spans="1:10" ht="49.5" customHeight="1">
      <c r="A13" s="79" t="s">
        <v>85</v>
      </c>
      <c r="B13" s="90" t="e">
        <f>'T3'!Z22</f>
        <v>#REF!</v>
      </c>
      <c r="C13" s="90" t="e">
        <f>'T2'!Z22</f>
        <v>#REF!</v>
      </c>
      <c r="E13" s="90" t="e">
        <f>'T6'!Z22</f>
        <v>#REF!</v>
      </c>
      <c r="F13" s="90" t="e">
        <f>'T5'!Z22</f>
        <v>#REF!</v>
      </c>
      <c r="J13" t="s">
        <v>80</v>
      </c>
    </row>
    <row r="14" spans="1:10" ht="49.5" customHeight="1">
      <c r="A14" t="s">
        <v>86</v>
      </c>
      <c r="B14" s="90" t="e">
        <f>'T3'!Z23</f>
        <v>#REF!</v>
      </c>
      <c r="C14" s="90" t="e">
        <f>'T2'!Z23</f>
        <v>#REF!</v>
      </c>
      <c r="E14" s="90" t="e">
        <f>'T6'!Z23</f>
        <v>#REF!</v>
      </c>
      <c r="F14" s="90" t="e">
        <f>'T5'!Z23</f>
        <v>#REF!</v>
      </c>
      <c r="J14" t="s">
        <v>82</v>
      </c>
    </row>
    <row r="15" spans="1:10" ht="49.5" customHeight="1">
      <c r="A15" t="s">
        <v>87</v>
      </c>
      <c r="B15" s="90" t="e">
        <f>'T3'!Z24</f>
        <v>#REF!</v>
      </c>
      <c r="C15" s="90" t="e">
        <f>'T2'!Z24</f>
        <v>#REF!</v>
      </c>
      <c r="E15" s="90" t="e">
        <f>'T6'!Z24</f>
        <v>#REF!</v>
      </c>
      <c r="F15" s="90" t="e">
        <f>'T5'!Z24</f>
        <v>#REF!</v>
      </c>
      <c r="J15" t="s">
        <v>83</v>
      </c>
    </row>
    <row r="16" spans="1:10" ht="49.5" customHeight="1">
      <c r="A16" t="s">
        <v>88</v>
      </c>
      <c r="B16" s="90" t="e">
        <f>'T3'!Z25</f>
        <v>#REF!</v>
      </c>
      <c r="C16" s="90" t="e">
        <f>'T2'!Z25</f>
        <v>#REF!</v>
      </c>
      <c r="E16" s="90" t="e">
        <f>'T6'!Z25</f>
        <v>#REF!</v>
      </c>
      <c r="F16" s="90" t="e">
        <f>'T5'!Z25</f>
        <v>#REF!</v>
      </c>
      <c r="J16" t="s">
        <v>84</v>
      </c>
    </row>
    <row r="17" spans="1:10" ht="49.5" customHeight="1">
      <c r="A17" s="79" t="s">
        <v>89</v>
      </c>
      <c r="B17" s="90" t="e">
        <f>'T3'!Z26</f>
        <v>#REF!</v>
      </c>
      <c r="C17" s="90" t="e">
        <f>'T2'!Z26</f>
        <v>#REF!</v>
      </c>
      <c r="E17" s="90" t="e">
        <f>'T6'!Z26</f>
        <v>#REF!</v>
      </c>
      <c r="F17" s="90" t="e">
        <f>'T5'!Z26</f>
        <v>#REF!</v>
      </c>
      <c r="J17" t="s">
        <v>85</v>
      </c>
    </row>
    <row r="18" spans="1:10" ht="49.5" customHeight="1">
      <c r="A18" t="s">
        <v>90</v>
      </c>
      <c r="B18" s="90" t="e">
        <f>'T3'!Z27</f>
        <v>#REF!</v>
      </c>
      <c r="C18" s="90" t="e">
        <f>'T2'!Z27</f>
        <v>#REF!</v>
      </c>
      <c r="E18" s="90" t="e">
        <f>'T6'!Z27</f>
        <v>#REF!</v>
      </c>
      <c r="F18" s="90" t="e">
        <f>'T5'!Z27</f>
        <v>#REF!</v>
      </c>
      <c r="J18" t="s">
        <v>86</v>
      </c>
    </row>
    <row r="19" spans="1:10" ht="49.5" customHeight="1">
      <c r="A19" t="s">
        <v>91</v>
      </c>
      <c r="B19" s="90" t="e">
        <f>'T3'!Z28</f>
        <v>#REF!</v>
      </c>
      <c r="C19" s="90" t="e">
        <f>'T2'!Z28</f>
        <v>#REF!</v>
      </c>
      <c r="E19" s="90" t="e">
        <f>'T6'!Z28</f>
        <v>#REF!</v>
      </c>
      <c r="F19" s="90" t="e">
        <f>'T5'!Z28</f>
        <v>#REF!</v>
      </c>
      <c r="J19" t="s">
        <v>87</v>
      </c>
    </row>
    <row r="20" spans="1:10" ht="49.5" customHeight="1">
      <c r="A20" t="s">
        <v>92</v>
      </c>
      <c r="B20" s="90" t="e">
        <f>'T3'!Z29</f>
        <v>#REF!</v>
      </c>
      <c r="C20" s="90" t="e">
        <f>'T2'!Z29</f>
        <v>#REF!</v>
      </c>
      <c r="E20" s="90" t="e">
        <f>'T6'!Z29</f>
        <v>#REF!</v>
      </c>
      <c r="F20" s="90" t="e">
        <f>'T5'!Z29</f>
        <v>#REF!</v>
      </c>
      <c r="J20" t="s">
        <v>88</v>
      </c>
    </row>
    <row r="21" spans="1:10" ht="49.5" customHeight="1">
      <c r="A21" s="79" t="s">
        <v>93</v>
      </c>
      <c r="B21" s="90" t="e">
        <f>'T3'!Z30</f>
        <v>#REF!</v>
      </c>
      <c r="C21" s="90" t="e">
        <f>'T2'!Z30</f>
        <v>#REF!</v>
      </c>
      <c r="E21" s="90" t="e">
        <f>'T6'!Z30</f>
        <v>#REF!</v>
      </c>
      <c r="F21" s="90" t="e">
        <f>'T5'!Z30</f>
        <v>#REF!</v>
      </c>
      <c r="J21" t="s">
        <v>89</v>
      </c>
    </row>
    <row r="22" spans="1:10" ht="49.5" customHeight="1">
      <c r="A22" s="79" t="s">
        <v>94</v>
      </c>
      <c r="B22" s="90" t="e">
        <f>'T3'!Z31</f>
        <v>#REF!</v>
      </c>
      <c r="C22" s="90" t="e">
        <f>'T2'!Z31</f>
        <v>#REF!</v>
      </c>
      <c r="E22" s="90" t="e">
        <f>'T6'!Z31</f>
        <v>#REF!</v>
      </c>
      <c r="F22" s="90" t="e">
        <f>'T5'!Z31</f>
        <v>#REF!</v>
      </c>
      <c r="J22" t="s">
        <v>90</v>
      </c>
    </row>
    <row r="23" spans="1:10" ht="49.5" customHeight="1">
      <c r="A23" s="79" t="s">
        <v>95</v>
      </c>
      <c r="B23" s="90" t="e">
        <f>'T3'!Z32</f>
        <v>#REF!</v>
      </c>
      <c r="C23" s="90" t="e">
        <f>'T2'!Z32</f>
        <v>#REF!</v>
      </c>
      <c r="E23" s="90" t="e">
        <f>'T6'!Z32</f>
        <v>#REF!</v>
      </c>
      <c r="F23" s="90" t="e">
        <f>'T5'!Z32</f>
        <v>#REF!</v>
      </c>
    </row>
    <row r="24" spans="1:10" ht="49.5" customHeight="1">
      <c r="A24" s="79" t="s">
        <v>116</v>
      </c>
      <c r="B24" s="90">
        <f>'T3'!Z33</f>
        <v>0</v>
      </c>
      <c r="C24" s="90">
        <f>'T2'!Z33</f>
        <v>0</v>
      </c>
      <c r="E24" s="90">
        <f>'T6'!Z33</f>
        <v>0</v>
      </c>
      <c r="F24" s="90">
        <f>'T5'!Z33</f>
        <v>0</v>
      </c>
    </row>
    <row r="25" spans="1:10">
      <c r="E25" s="2" t="s">
        <v>114</v>
      </c>
      <c r="F25" s="2" t="s">
        <v>115</v>
      </c>
      <c r="J25" t="s">
        <v>91</v>
      </c>
    </row>
    <row r="26" spans="1:10" ht="28.5" customHeight="1">
      <c r="A26" t="s">
        <v>73</v>
      </c>
      <c r="E26" s="90" t="e">
        <f>'T6'!Z14</f>
        <v>#REF!</v>
      </c>
      <c r="F26" s="90" t="e">
        <f>'T5'!Z14</f>
        <v>#REF!</v>
      </c>
      <c r="J26" t="s">
        <v>92</v>
      </c>
    </row>
    <row r="27" spans="1:10" ht="28.5" customHeight="1">
      <c r="A27" t="s">
        <v>74</v>
      </c>
      <c r="E27" s="90" t="e">
        <f>'T6'!Z15</f>
        <v>#REF!</v>
      </c>
      <c r="F27" s="90" t="e">
        <f>'T5'!Z15</f>
        <v>#REF!</v>
      </c>
      <c r="J27" t="s">
        <v>93</v>
      </c>
    </row>
    <row r="28" spans="1:10" ht="28.5" customHeight="1">
      <c r="A28" t="s">
        <v>76</v>
      </c>
      <c r="E28" s="90" t="e">
        <f>'T6'!Z16</f>
        <v>#REF!</v>
      </c>
      <c r="F28" s="90" t="e">
        <f>'T5'!Z16</f>
        <v>#REF!</v>
      </c>
      <c r="J28" t="s">
        <v>94</v>
      </c>
    </row>
    <row r="29" spans="1:10" ht="28.5" customHeight="1">
      <c r="A29" t="s">
        <v>78</v>
      </c>
      <c r="E29" s="90" t="e">
        <f>'T6'!Z17</f>
        <v>#REF!</v>
      </c>
      <c r="F29" s="90" t="e">
        <f>'T5'!Z17</f>
        <v>#REF!</v>
      </c>
      <c r="J29" t="s">
        <v>95</v>
      </c>
    </row>
    <row r="30" spans="1:10" ht="28.5" customHeight="1">
      <c r="A30" t="s">
        <v>80</v>
      </c>
      <c r="E30" s="90" t="e">
        <f>'T6'!Z18</f>
        <v>#REF!</v>
      </c>
      <c r="F30" s="90" t="e">
        <f>'T5'!Z18</f>
        <v>#REF!</v>
      </c>
      <c r="J30" t="s">
        <v>116</v>
      </c>
    </row>
    <row r="31" spans="1:10" ht="28.5" customHeight="1">
      <c r="A31" t="s">
        <v>82</v>
      </c>
      <c r="E31" s="90" t="e">
        <f>'T6'!Z19</f>
        <v>#REF!</v>
      </c>
      <c r="F31" s="90" t="e">
        <f>'T5'!Z19</f>
        <v>#REF!</v>
      </c>
    </row>
    <row r="32" spans="1:10" ht="28.5" customHeight="1">
      <c r="A32" t="s">
        <v>83</v>
      </c>
      <c r="E32" s="90" t="e">
        <f>'T6'!Z20</f>
        <v>#REF!</v>
      </c>
      <c r="F32" s="90" t="e">
        <f>'T5'!Z20</f>
        <v>#REF!</v>
      </c>
    </row>
    <row r="33" spans="1:7" ht="28.5" customHeight="1">
      <c r="A33" t="s">
        <v>84</v>
      </c>
      <c r="E33" s="90" t="e">
        <f>'T6'!Z21</f>
        <v>#REF!</v>
      </c>
      <c r="F33" s="90" t="e">
        <f>'T5'!Z21</f>
        <v>#REF!</v>
      </c>
    </row>
    <row r="34" spans="1:7" ht="28.5" customHeight="1">
      <c r="A34" t="s">
        <v>85</v>
      </c>
      <c r="E34" s="90" t="e">
        <f>'T6'!Z22</f>
        <v>#REF!</v>
      </c>
      <c r="F34" s="90" t="e">
        <f>'T5'!Z22</f>
        <v>#REF!</v>
      </c>
    </row>
    <row r="35" spans="1:7" ht="28.5" customHeight="1">
      <c r="A35" t="s">
        <v>86</v>
      </c>
      <c r="E35" s="90" t="e">
        <f>'T6'!Z23</f>
        <v>#REF!</v>
      </c>
      <c r="F35" s="90" t="e">
        <f>'T5'!Z23</f>
        <v>#REF!</v>
      </c>
    </row>
    <row r="36" spans="1:7" ht="28.5" customHeight="1">
      <c r="A36" t="s">
        <v>87</v>
      </c>
      <c r="E36" s="90" t="e">
        <f>'T6'!Z24</f>
        <v>#REF!</v>
      </c>
      <c r="F36" s="90" t="e">
        <f>'T5'!Z24</f>
        <v>#REF!</v>
      </c>
    </row>
    <row r="37" spans="1:7" ht="28.5" customHeight="1">
      <c r="A37" t="s">
        <v>88</v>
      </c>
      <c r="E37" s="90" t="e">
        <f>'T6'!Z25</f>
        <v>#REF!</v>
      </c>
      <c r="F37" s="90" t="e">
        <f>'T5'!Z25</f>
        <v>#REF!</v>
      </c>
    </row>
    <row r="38" spans="1:7" ht="28.5" customHeight="1">
      <c r="A38" t="s">
        <v>89</v>
      </c>
      <c r="E38" s="90" t="e">
        <f>'T6'!Z26</f>
        <v>#REF!</v>
      </c>
      <c r="F38" s="90" t="e">
        <f>'T5'!Z26</f>
        <v>#REF!</v>
      </c>
    </row>
    <row r="39" spans="1:7" ht="28.5" customHeight="1">
      <c r="A39" t="s">
        <v>90</v>
      </c>
      <c r="E39" s="90" t="e">
        <f>'T6'!Z27</f>
        <v>#REF!</v>
      </c>
      <c r="F39" s="90" t="e">
        <f>'T5'!Z27</f>
        <v>#REF!</v>
      </c>
    </row>
    <row r="40" spans="1:7" ht="28.5" customHeight="1">
      <c r="A40" t="s">
        <v>91</v>
      </c>
      <c r="E40" s="90" t="e">
        <f>'T6'!Z28</f>
        <v>#REF!</v>
      </c>
      <c r="F40" s="90" t="e">
        <f>'T5'!Z28</f>
        <v>#REF!</v>
      </c>
    </row>
    <row r="41" spans="1:7" ht="28.5" customHeight="1">
      <c r="A41" t="s">
        <v>92</v>
      </c>
      <c r="E41" s="90" t="e">
        <f>'T6'!Z29</f>
        <v>#REF!</v>
      </c>
      <c r="F41" s="90" t="e">
        <f>'T5'!Z29</f>
        <v>#REF!</v>
      </c>
    </row>
    <row r="42" spans="1:7" ht="28.5" customHeight="1">
      <c r="A42" t="s">
        <v>93</v>
      </c>
      <c r="E42" s="90" t="e">
        <f>'T6'!Z30</f>
        <v>#REF!</v>
      </c>
      <c r="F42" s="90" t="e">
        <f>'T5'!Z30</f>
        <v>#REF!</v>
      </c>
    </row>
    <row r="43" spans="1:7" ht="28.5" customHeight="1">
      <c r="A43" t="s">
        <v>94</v>
      </c>
      <c r="E43" s="90" t="e">
        <f>'T6'!Z31</f>
        <v>#REF!</v>
      </c>
      <c r="F43" s="90" t="e">
        <f>'T5'!Z31</f>
        <v>#REF!</v>
      </c>
    </row>
    <row r="44" spans="1:7" ht="28.5" customHeight="1">
      <c r="B44" s="2" t="s">
        <v>52</v>
      </c>
      <c r="C44" s="2" t="s">
        <v>117</v>
      </c>
      <c r="D44" s="2" t="s">
        <v>118</v>
      </c>
      <c r="E44" s="2" t="s">
        <v>52</v>
      </c>
      <c r="F44" s="2" t="s">
        <v>117</v>
      </c>
      <c r="G44" s="2" t="s">
        <v>118</v>
      </c>
    </row>
    <row r="45" spans="1:7" ht="28.5" customHeight="1">
      <c r="A45" t="s">
        <v>73</v>
      </c>
      <c r="B45" s="90" t="e">
        <f>'A1 current gdp_all'!#REF!</f>
        <v>#REF!</v>
      </c>
      <c r="C45" s="90" t="e">
        <f>'A1 current gdp_all'!#REF!</f>
        <v>#REF!</v>
      </c>
      <c r="D45" s="90" t="e">
        <f>'A1 current gdp_all'!#REF!</f>
        <v>#REF!</v>
      </c>
      <c r="E45" s="90" t="e">
        <f>Tsum2!H9</f>
        <v>#REF!</v>
      </c>
      <c r="F45" s="90" t="e">
        <f>Tsum2!I9</f>
        <v>#REF!</v>
      </c>
      <c r="G45" s="90" t="e">
        <f>Tsum2!J9</f>
        <v>#REF!</v>
      </c>
    </row>
    <row r="46" spans="1:7" ht="28.5" customHeight="1">
      <c r="A46" t="s">
        <v>74</v>
      </c>
      <c r="B46" s="90" t="e">
        <f>'A1 current gdp_all'!#REF!</f>
        <v>#REF!</v>
      </c>
      <c r="C46" s="90" t="e">
        <f>'A1 current gdp_all'!#REF!</f>
        <v>#REF!</v>
      </c>
      <c r="D46" s="90" t="e">
        <f>'A1 current gdp_all'!#REF!</f>
        <v>#REF!</v>
      </c>
      <c r="E46" s="90" t="e">
        <f>Tsum2!H10</f>
        <v>#REF!</v>
      </c>
      <c r="F46" s="90" t="e">
        <f>Tsum2!I10</f>
        <v>#REF!</v>
      </c>
      <c r="G46" s="90" t="e">
        <f>Tsum2!J10</f>
        <v>#REF!</v>
      </c>
    </row>
    <row r="47" spans="1:7" ht="28.5" customHeight="1">
      <c r="A47" t="s">
        <v>76</v>
      </c>
      <c r="B47" s="90" t="e">
        <f>'A1 current gdp_all'!#REF!</f>
        <v>#REF!</v>
      </c>
      <c r="C47" s="90" t="e">
        <f>'A1 current gdp_all'!#REF!</f>
        <v>#REF!</v>
      </c>
      <c r="D47" s="90" t="e">
        <f>'A1 current gdp_all'!#REF!</f>
        <v>#REF!</v>
      </c>
      <c r="E47" s="90" t="e">
        <f>Tsum2!H11</f>
        <v>#REF!</v>
      </c>
      <c r="F47" s="90" t="e">
        <f>Tsum2!I11</f>
        <v>#REF!</v>
      </c>
      <c r="G47" s="90" t="e">
        <f>Tsum2!J11</f>
        <v>#REF!</v>
      </c>
    </row>
    <row r="48" spans="1:7" ht="28.5" customHeight="1">
      <c r="A48" t="s">
        <v>78</v>
      </c>
      <c r="B48" s="90" t="e">
        <f>'A1 current gdp_all'!#REF!</f>
        <v>#REF!</v>
      </c>
      <c r="C48" s="90" t="e">
        <f>'A1 current gdp_all'!#REF!</f>
        <v>#REF!</v>
      </c>
      <c r="D48" s="90" t="e">
        <f>'A1 current gdp_all'!#REF!</f>
        <v>#REF!</v>
      </c>
      <c r="E48" s="90" t="e">
        <f>Tsum2!H12</f>
        <v>#REF!</v>
      </c>
      <c r="F48" s="90" t="e">
        <f>Tsum2!I12</f>
        <v>#REF!</v>
      </c>
      <c r="G48" s="90" t="e">
        <f>Tsum2!J12</f>
        <v>#REF!</v>
      </c>
    </row>
    <row r="49" spans="1:31" ht="28.5" customHeight="1">
      <c r="A49" t="s">
        <v>80</v>
      </c>
      <c r="B49" s="90" t="e">
        <f>'A1 current gdp_all'!#REF!</f>
        <v>#REF!</v>
      </c>
      <c r="C49" s="90" t="e">
        <f>'A1 current gdp_all'!#REF!</f>
        <v>#REF!</v>
      </c>
      <c r="D49" s="90" t="e">
        <f>'A1 current gdp_all'!#REF!</f>
        <v>#REF!</v>
      </c>
      <c r="E49" s="90" t="e">
        <f>Tsum2!H13</f>
        <v>#REF!</v>
      </c>
      <c r="F49" s="90" t="e">
        <f>Tsum2!I13</f>
        <v>#REF!</v>
      </c>
      <c r="G49" s="90" t="e">
        <f>Tsum2!J13</f>
        <v>#REF!</v>
      </c>
      <c r="U49" s="148" t="s">
        <v>119</v>
      </c>
    </row>
    <row r="50" spans="1:31" ht="28.5" customHeight="1">
      <c r="A50" t="s">
        <v>82</v>
      </c>
      <c r="B50" s="90" t="e">
        <f>'A1 current gdp_all'!#REF!</f>
        <v>#REF!</v>
      </c>
      <c r="C50" s="90" t="e">
        <f>'A1 current gdp_all'!#REF!</f>
        <v>#REF!</v>
      </c>
      <c r="D50" s="90" t="e">
        <f>'A1 current gdp_all'!#REF!</f>
        <v>#REF!</v>
      </c>
      <c r="E50" s="90" t="e">
        <f>Tsum2!H14</f>
        <v>#REF!</v>
      </c>
      <c r="F50" s="90" t="e">
        <f>Tsum2!I14</f>
        <v>#REF!</v>
      </c>
      <c r="G50" s="90" t="e">
        <f>Tsum2!J14</f>
        <v>#REF!</v>
      </c>
    </row>
    <row r="51" spans="1:31" ht="28.5" customHeight="1">
      <c r="A51" t="s">
        <v>83</v>
      </c>
      <c r="B51" s="90" t="e">
        <f>'A1 current gdp_all'!#REF!</f>
        <v>#REF!</v>
      </c>
      <c r="C51" s="90" t="e">
        <f>'A1 current gdp_all'!#REF!</f>
        <v>#REF!</v>
      </c>
      <c r="D51" s="90" t="e">
        <f>'A1 current gdp_all'!#REF!</f>
        <v>#REF!</v>
      </c>
      <c r="E51" s="90" t="e">
        <f>Tsum2!H15</f>
        <v>#REF!</v>
      </c>
      <c r="F51" s="90" t="e">
        <f>Tsum2!I15</f>
        <v>#REF!</v>
      </c>
      <c r="G51" s="90" t="e">
        <f>Tsum2!J15</f>
        <v>#REF!</v>
      </c>
    </row>
    <row r="52" spans="1:31" ht="28.5" customHeight="1">
      <c r="A52" t="s">
        <v>84</v>
      </c>
      <c r="B52" s="90" t="e">
        <f>'A1 current gdp_all'!#REF!</f>
        <v>#REF!</v>
      </c>
      <c r="C52" s="90" t="e">
        <f>'A1 current gdp_all'!#REF!</f>
        <v>#REF!</v>
      </c>
      <c r="D52" s="90" t="e">
        <f>'A1 current gdp_all'!#REF!</f>
        <v>#REF!</v>
      </c>
      <c r="E52" s="90" t="e">
        <f>Tsum2!H16</f>
        <v>#REF!</v>
      </c>
      <c r="F52" s="90" t="e">
        <f>Tsum2!I16</f>
        <v>#REF!</v>
      </c>
      <c r="G52" s="90" t="e">
        <f>Tsum2!J16</f>
        <v>#REF!</v>
      </c>
    </row>
    <row r="53" spans="1:31" ht="28.5" customHeight="1">
      <c r="A53" t="s">
        <v>85</v>
      </c>
      <c r="B53" s="90" t="e">
        <f>'A1 current gdp_all'!#REF!</f>
        <v>#REF!</v>
      </c>
      <c r="C53" s="90" t="e">
        <f>'A1 current gdp_all'!#REF!</f>
        <v>#REF!</v>
      </c>
      <c r="D53" s="90" t="e">
        <f>'A1 current gdp_all'!#REF!</f>
        <v>#REF!</v>
      </c>
      <c r="E53" s="90" t="e">
        <f>Tsum2!H17</f>
        <v>#REF!</v>
      </c>
      <c r="F53" s="90" t="e">
        <f>Tsum2!I17</f>
        <v>#REF!</v>
      </c>
      <c r="G53" s="90" t="e">
        <f>Tsum2!J17</f>
        <v>#REF!</v>
      </c>
    </row>
    <row r="54" spans="1:31" ht="28.5" customHeight="1">
      <c r="A54" t="s">
        <v>86</v>
      </c>
      <c r="B54" s="90" t="e">
        <f>'A1 current gdp_all'!#REF!</f>
        <v>#REF!</v>
      </c>
      <c r="C54" s="90" t="e">
        <f>'A1 current gdp_all'!#REF!</f>
        <v>#REF!</v>
      </c>
      <c r="D54" s="90" t="e">
        <f>'A1 current gdp_all'!#REF!</f>
        <v>#REF!</v>
      </c>
      <c r="E54" s="90" t="e">
        <f>Tsum2!H18</f>
        <v>#REF!</v>
      </c>
      <c r="F54" s="90" t="e">
        <f>Tsum2!I18</f>
        <v>#REF!</v>
      </c>
      <c r="G54" s="90" t="e">
        <f>Tsum2!J18</f>
        <v>#REF!</v>
      </c>
    </row>
    <row r="55" spans="1:31" ht="28.5" customHeight="1">
      <c r="A55" t="s">
        <v>87</v>
      </c>
      <c r="B55" s="90" t="e">
        <f>'A1 current gdp_all'!#REF!</f>
        <v>#REF!</v>
      </c>
      <c r="C55" s="90" t="e">
        <f>'A1 current gdp_all'!#REF!</f>
        <v>#REF!</v>
      </c>
      <c r="D55" s="90" t="e">
        <f>'A1 current gdp_all'!#REF!</f>
        <v>#REF!</v>
      </c>
      <c r="E55" s="90" t="e">
        <f>Tsum2!H19</f>
        <v>#REF!</v>
      </c>
      <c r="F55" s="90" t="e">
        <f>Tsum2!I19</f>
        <v>#REF!</v>
      </c>
      <c r="G55" s="90" t="e">
        <f>Tsum2!J19</f>
        <v>#REF!</v>
      </c>
    </row>
    <row r="56" spans="1:31" ht="28.5" customHeight="1">
      <c r="A56" t="s">
        <v>88</v>
      </c>
      <c r="B56" s="90" t="e">
        <f>'A1 current gdp_all'!#REF!</f>
        <v>#REF!</v>
      </c>
      <c r="C56" s="90" t="e">
        <f>'A1 current gdp_all'!#REF!</f>
        <v>#REF!</v>
      </c>
      <c r="D56" s="90" t="e">
        <f>'A1 current gdp_all'!#REF!</f>
        <v>#REF!</v>
      </c>
      <c r="E56" s="90" t="e">
        <f>Tsum2!H20</f>
        <v>#REF!</v>
      </c>
      <c r="F56" s="90" t="e">
        <f>Tsum2!I20</f>
        <v>#REF!</v>
      </c>
      <c r="G56" s="90" t="e">
        <f>Tsum2!J20</f>
        <v>#REF!</v>
      </c>
    </row>
    <row r="57" spans="1:31" ht="28.5" customHeight="1">
      <c r="A57" t="s">
        <v>89</v>
      </c>
      <c r="B57" s="90" t="e">
        <f>'A1 current gdp_all'!#REF!</f>
        <v>#REF!</v>
      </c>
      <c r="C57" s="90" t="e">
        <f>'A1 current gdp_all'!#REF!</f>
        <v>#REF!</v>
      </c>
      <c r="D57" s="90" t="e">
        <f>'A1 current gdp_all'!#REF!</f>
        <v>#REF!</v>
      </c>
      <c r="E57" s="90" t="e">
        <f>Tsum2!H21</f>
        <v>#REF!</v>
      </c>
      <c r="F57" s="90" t="e">
        <f>Tsum2!I21</f>
        <v>#REF!</v>
      </c>
      <c r="G57" s="90" t="e">
        <f>Tsum2!J21</f>
        <v>#REF!</v>
      </c>
      <c r="T57" s="149"/>
      <c r="U57" s="150"/>
      <c r="W57" s="150"/>
      <c r="X57" s="150"/>
      <c r="Z57" s="150"/>
      <c r="AA57" s="150"/>
      <c r="AB57" s="150"/>
      <c r="AC57" s="150"/>
      <c r="AD57" s="155"/>
    </row>
    <row r="58" spans="1:31" ht="28.5" customHeight="1">
      <c r="A58" t="s">
        <v>90</v>
      </c>
      <c r="B58" s="90" t="e">
        <f>'A1 current gdp_all'!#REF!</f>
        <v>#REF!</v>
      </c>
      <c r="C58" s="90" t="e">
        <f>'A1 current gdp_all'!#REF!</f>
        <v>#REF!</v>
      </c>
      <c r="D58" s="90" t="e">
        <f>'A1 current gdp_all'!#REF!</f>
        <v>#REF!</v>
      </c>
      <c r="E58" s="90" t="e">
        <f>Tsum2!H22</f>
        <v>#REF!</v>
      </c>
      <c r="F58" s="90" t="e">
        <f>Tsum2!I22</f>
        <v>#REF!</v>
      </c>
      <c r="G58" s="90" t="e">
        <f>Tsum2!J22</f>
        <v>#REF!</v>
      </c>
      <c r="T58" s="151"/>
      <c r="AD58" s="156"/>
    </row>
    <row r="59" spans="1:31" ht="28.5" customHeight="1">
      <c r="A59" t="s">
        <v>91</v>
      </c>
      <c r="B59" s="90" t="e">
        <f>'A1 current gdp_all'!#REF!</f>
        <v>#REF!</v>
      </c>
      <c r="C59" s="90" t="e">
        <f>'A1 current gdp_all'!#REF!</f>
        <v>#REF!</v>
      </c>
      <c r="D59" s="90" t="e">
        <f>'A1 current gdp_all'!#REF!</f>
        <v>#REF!</v>
      </c>
      <c r="E59" s="90" t="e">
        <f>Tsum2!H23</f>
        <v>#REF!</v>
      </c>
      <c r="F59" s="90" t="e">
        <f>Tsum2!I23</f>
        <v>#REF!</v>
      </c>
      <c r="G59" s="90" t="e">
        <f>Tsum2!J23</f>
        <v>#REF!</v>
      </c>
      <c r="T59" s="151"/>
      <c r="AD59" s="156"/>
    </row>
    <row r="60" spans="1:31" ht="28.5" customHeight="1">
      <c r="A60" t="s">
        <v>92</v>
      </c>
      <c r="B60" s="90" t="e">
        <f>'A1 current gdp_all'!#REF!</f>
        <v>#REF!</v>
      </c>
      <c r="C60" s="90" t="e">
        <f>'A1 current gdp_all'!#REF!</f>
        <v>#REF!</v>
      </c>
      <c r="D60" s="90" t="e">
        <f>'A1 current gdp_all'!#REF!</f>
        <v>#REF!</v>
      </c>
      <c r="E60" s="90" t="e">
        <f>Tsum2!H24</f>
        <v>#REF!</v>
      </c>
      <c r="F60" s="90" t="e">
        <f>Tsum2!I24</f>
        <v>#REF!</v>
      </c>
      <c r="G60" s="90" t="e">
        <f>Tsum2!J24</f>
        <v>#REF!</v>
      </c>
      <c r="T60" s="151"/>
      <c r="AD60" s="156"/>
    </row>
    <row r="61" spans="1:31" ht="28.5" customHeight="1">
      <c r="A61" t="s">
        <v>93</v>
      </c>
      <c r="B61" s="90" t="e">
        <f>'A1 current gdp_all'!#REF!</f>
        <v>#REF!</v>
      </c>
      <c r="C61" s="90" t="e">
        <f>'A1 current gdp_all'!#REF!</f>
        <v>#REF!</v>
      </c>
      <c r="D61" s="90" t="e">
        <f>'A1 current gdp_all'!#REF!</f>
        <v>#REF!</v>
      </c>
      <c r="E61" s="90" t="e">
        <f>Tsum2!H25</f>
        <v>#REF!</v>
      </c>
      <c r="F61" s="90" t="e">
        <f>Tsum2!I25</f>
        <v>#REF!</v>
      </c>
      <c r="G61" s="90" t="e">
        <f>Tsum2!J25</f>
        <v>#REF!</v>
      </c>
      <c r="T61" s="151"/>
      <c r="AD61" s="156"/>
    </row>
    <row r="62" spans="1:31" ht="28.5" customHeight="1">
      <c r="A62" t="s">
        <v>94</v>
      </c>
      <c r="B62" s="90" t="e">
        <f>'A1 current gdp_all'!#REF!</f>
        <v>#REF!</v>
      </c>
      <c r="C62" s="90" t="e">
        <f>'A1 current gdp_all'!#REF!</f>
        <v>#REF!</v>
      </c>
      <c r="D62" s="90" t="e">
        <f>'A1 current gdp_all'!#REF!</f>
        <v>#REF!</v>
      </c>
      <c r="E62" s="90" t="e">
        <f>Tsum2!H26</f>
        <v>#REF!</v>
      </c>
      <c r="F62" s="90" t="e">
        <f>Tsum2!I26</f>
        <v>#REF!</v>
      </c>
      <c r="G62" s="90" t="e">
        <f>Tsum2!J26</f>
        <v>#REF!</v>
      </c>
      <c r="T62" s="151"/>
      <c r="AD62" s="156"/>
    </row>
    <row r="63" spans="1:31">
      <c r="T63" s="152"/>
      <c r="U63" s="153"/>
      <c r="V63" s="153"/>
      <c r="W63" s="153"/>
      <c r="X63" s="153"/>
      <c r="Z63" s="153"/>
      <c r="AA63" s="153"/>
      <c r="AB63" s="153"/>
      <c r="AC63" s="153"/>
      <c r="AD63" s="157"/>
      <c r="AE63" s="158"/>
    </row>
    <row r="64" spans="1:31">
      <c r="T64" s="154"/>
      <c r="AD64" s="156"/>
      <c r="AE64" s="159"/>
    </row>
    <row r="65" spans="1:31">
      <c r="T65" s="154"/>
      <c r="AD65" s="156"/>
      <c r="AE65" s="159"/>
    </row>
    <row r="66" spans="1:31">
      <c r="T66" s="154"/>
      <c r="AD66" s="156"/>
      <c r="AE66" s="159"/>
    </row>
    <row r="67" spans="1:31">
      <c r="T67" s="154"/>
      <c r="AD67" s="156"/>
      <c r="AE67" s="159"/>
    </row>
    <row r="68" spans="1:31">
      <c r="T68" s="154"/>
      <c r="AD68" s="156"/>
      <c r="AE68" s="159"/>
    </row>
    <row r="69" spans="1:31">
      <c r="T69" s="154"/>
      <c r="AD69" s="156"/>
      <c r="AE69" s="159"/>
    </row>
    <row r="70" spans="1:31">
      <c r="B70" t="s">
        <v>120</v>
      </c>
      <c r="C70" t="s">
        <v>52</v>
      </c>
      <c r="D70" t="s">
        <v>117</v>
      </c>
      <c r="E70" t="s">
        <v>118</v>
      </c>
      <c r="T70" s="154"/>
      <c r="AD70" s="156"/>
      <c r="AE70" s="159"/>
    </row>
    <row r="71" spans="1:31">
      <c r="A71" s="160" t="s">
        <v>73</v>
      </c>
      <c r="B71" s="161" t="e">
        <f>'T2'!Z14</f>
        <v>#REF!</v>
      </c>
      <c r="C71" s="90" t="e">
        <f>'T2'!AC14</f>
        <v>#REF!</v>
      </c>
      <c r="D71" s="90" t="e">
        <f>'T2'!AD14</f>
        <v>#REF!</v>
      </c>
      <c r="E71" s="90" t="e">
        <f>'T2'!AE14</f>
        <v>#REF!</v>
      </c>
      <c r="T71" s="154"/>
      <c r="AD71" s="156"/>
      <c r="AE71" s="159"/>
    </row>
    <row r="72" spans="1:31">
      <c r="A72" t="s">
        <v>74</v>
      </c>
      <c r="B72" s="90" t="e">
        <f>'T2'!Z15</f>
        <v>#REF!</v>
      </c>
      <c r="C72" s="90" t="e">
        <f>'T2'!AC15</f>
        <v>#REF!</v>
      </c>
      <c r="D72" s="90" t="e">
        <f>'T2'!AD15</f>
        <v>#REF!</v>
      </c>
      <c r="E72" s="90" t="e">
        <f>'T2'!AE15</f>
        <v>#REF!</v>
      </c>
      <c r="T72" s="154"/>
      <c r="AD72" s="156"/>
      <c r="AE72" s="159"/>
    </row>
    <row r="73" spans="1:31">
      <c r="A73" t="s">
        <v>76</v>
      </c>
      <c r="B73" s="90" t="e">
        <f>'T2'!Z16</f>
        <v>#REF!</v>
      </c>
      <c r="C73" s="90" t="e">
        <f>'T2'!AC16</f>
        <v>#REF!</v>
      </c>
      <c r="D73" s="90" t="e">
        <f>'T2'!AD16</f>
        <v>#REF!</v>
      </c>
      <c r="E73" s="90" t="e">
        <f>'T2'!AE16</f>
        <v>#REF!</v>
      </c>
      <c r="T73" s="154"/>
      <c r="AD73" s="156"/>
      <c r="AE73" s="159"/>
    </row>
    <row r="74" spans="1:31">
      <c r="A74" t="s">
        <v>78</v>
      </c>
      <c r="B74" s="90" t="e">
        <f>'T2'!Z17</f>
        <v>#REF!</v>
      </c>
      <c r="C74" s="90" t="e">
        <f>'T2'!AC17</f>
        <v>#REF!</v>
      </c>
      <c r="D74" s="90" t="e">
        <f>'T2'!AD17</f>
        <v>#REF!</v>
      </c>
      <c r="E74" s="90" t="e">
        <f>'T2'!AE17</f>
        <v>#REF!</v>
      </c>
      <c r="T74" s="154"/>
      <c r="AD74" s="156"/>
      <c r="AE74" s="159"/>
    </row>
    <row r="75" spans="1:31">
      <c r="A75" s="160" t="s">
        <v>80</v>
      </c>
      <c r="B75" s="161" t="e">
        <f>'T2'!Z18</f>
        <v>#REF!</v>
      </c>
      <c r="C75" s="90" t="e">
        <f>'T2'!AC18</f>
        <v>#REF!</v>
      </c>
      <c r="D75" s="90" t="e">
        <f>'T2'!AD18</f>
        <v>#REF!</v>
      </c>
      <c r="E75" s="90" t="e">
        <f>'T2'!AE18</f>
        <v>#REF!</v>
      </c>
      <c r="T75" s="154"/>
      <c r="AD75" s="156"/>
      <c r="AE75" s="159"/>
    </row>
    <row r="76" spans="1:31">
      <c r="A76" t="s">
        <v>82</v>
      </c>
      <c r="B76" s="90" t="e">
        <f>'T2'!Z19</f>
        <v>#REF!</v>
      </c>
      <c r="C76" s="90" t="e">
        <f>'T2'!AC19</f>
        <v>#REF!</v>
      </c>
      <c r="D76" s="90" t="e">
        <f>'T2'!AD19</f>
        <v>#REF!</v>
      </c>
      <c r="E76" s="90" t="e">
        <f>'T2'!AE19</f>
        <v>#REF!</v>
      </c>
      <c r="T76" s="154"/>
      <c r="AD76" s="156"/>
      <c r="AE76" s="159"/>
    </row>
    <row r="77" spans="1:31">
      <c r="A77" t="s">
        <v>83</v>
      </c>
      <c r="B77" s="90" t="e">
        <f>'T2'!Z20</f>
        <v>#REF!</v>
      </c>
      <c r="C77" s="90" t="e">
        <f>'T2'!AC20</f>
        <v>#REF!</v>
      </c>
      <c r="D77" s="90" t="e">
        <f>'T2'!AD20</f>
        <v>#REF!</v>
      </c>
      <c r="E77" s="90" t="e">
        <f>'T2'!AE20</f>
        <v>#REF!</v>
      </c>
      <c r="T77" s="154"/>
      <c r="AD77" s="156"/>
      <c r="AE77" s="159"/>
    </row>
    <row r="78" spans="1:31">
      <c r="A78" t="s">
        <v>84</v>
      </c>
      <c r="B78" s="90" t="e">
        <f>'T2'!Z21</f>
        <v>#REF!</v>
      </c>
      <c r="C78" s="90" t="e">
        <f>'T2'!AC21</f>
        <v>#REF!</v>
      </c>
      <c r="D78" s="90" t="e">
        <f>'T2'!AD21</f>
        <v>#REF!</v>
      </c>
      <c r="E78" s="90" t="e">
        <f>'T2'!AE21</f>
        <v>#REF!</v>
      </c>
      <c r="T78" s="154"/>
      <c r="AD78" s="156"/>
      <c r="AE78" s="159"/>
    </row>
    <row r="79" spans="1:31">
      <c r="A79" s="160" t="s">
        <v>85</v>
      </c>
      <c r="B79" s="161" t="e">
        <f>'T2'!Z22</f>
        <v>#REF!</v>
      </c>
      <c r="C79" s="90" t="e">
        <f>'T2'!AC22</f>
        <v>#REF!</v>
      </c>
      <c r="D79" s="90" t="e">
        <f>'T2'!AD22</f>
        <v>#REF!</v>
      </c>
      <c r="E79" s="90" t="e">
        <f>'T2'!AE22</f>
        <v>#REF!</v>
      </c>
      <c r="T79" s="154"/>
      <c r="AD79" s="156"/>
      <c r="AE79" s="159"/>
    </row>
    <row r="80" spans="1:31">
      <c r="A80" t="s">
        <v>86</v>
      </c>
      <c r="B80" s="90" t="e">
        <f>'T2'!Z23</f>
        <v>#REF!</v>
      </c>
      <c r="C80" s="90" t="e">
        <f>'T2'!AC23</f>
        <v>#REF!</v>
      </c>
      <c r="D80" s="90" t="e">
        <f>'T2'!AD23</f>
        <v>#REF!</v>
      </c>
      <c r="E80" s="90" t="e">
        <f>'T2'!AE23</f>
        <v>#REF!</v>
      </c>
      <c r="T80" s="154"/>
      <c r="AD80" s="156"/>
      <c r="AE80" s="159"/>
    </row>
    <row r="81" spans="1:31">
      <c r="A81" t="s">
        <v>87</v>
      </c>
      <c r="B81" s="90" t="e">
        <f>'T2'!Z24</f>
        <v>#REF!</v>
      </c>
      <c r="C81" s="90" t="e">
        <f>'T2'!AC24</f>
        <v>#REF!</v>
      </c>
      <c r="D81" s="90" t="e">
        <f>'T2'!AD24</f>
        <v>#REF!</v>
      </c>
      <c r="E81" s="90" t="e">
        <f>'T2'!AE24</f>
        <v>#REF!</v>
      </c>
      <c r="T81" s="154"/>
      <c r="AD81" s="156"/>
      <c r="AE81" s="159"/>
    </row>
    <row r="82" spans="1:31">
      <c r="A82" t="s">
        <v>88</v>
      </c>
      <c r="B82" s="90" t="e">
        <f>'T2'!Z25</f>
        <v>#REF!</v>
      </c>
      <c r="C82" s="90" t="e">
        <f>'T2'!AC25</f>
        <v>#REF!</v>
      </c>
      <c r="D82" s="90" t="e">
        <f>'T2'!AD25</f>
        <v>#REF!</v>
      </c>
      <c r="E82" s="90" t="e">
        <f>'T2'!AE25</f>
        <v>#REF!</v>
      </c>
      <c r="T82" s="154"/>
      <c r="AD82" s="156"/>
      <c r="AE82" s="159"/>
    </row>
    <row r="83" spans="1:31">
      <c r="A83" s="160" t="s">
        <v>89</v>
      </c>
      <c r="B83" s="161" t="e">
        <f>'T2'!Z26</f>
        <v>#REF!</v>
      </c>
      <c r="C83" s="90" t="e">
        <f>'T2'!AC26</f>
        <v>#REF!</v>
      </c>
      <c r="D83" s="90" t="e">
        <f>'T2'!AD26</f>
        <v>#REF!</v>
      </c>
      <c r="E83" s="90" t="e">
        <f>'T2'!AE26</f>
        <v>#REF!</v>
      </c>
      <c r="T83" s="154"/>
      <c r="AD83" s="156"/>
      <c r="AE83" s="159"/>
    </row>
    <row r="84" spans="1:31">
      <c r="A84" t="s">
        <v>90</v>
      </c>
      <c r="B84" s="90" t="e">
        <f>'T2'!Z27</f>
        <v>#REF!</v>
      </c>
      <c r="C84" s="90" t="e">
        <f>'T2'!AC27</f>
        <v>#REF!</v>
      </c>
      <c r="D84" s="90" t="e">
        <f>'T2'!AD27</f>
        <v>#REF!</v>
      </c>
      <c r="E84" s="90" t="e">
        <f>'T2'!AE27</f>
        <v>#REF!</v>
      </c>
      <c r="T84" s="154"/>
      <c r="AD84" s="156"/>
      <c r="AE84" s="159"/>
    </row>
    <row r="85" spans="1:31">
      <c r="A85" t="s">
        <v>91</v>
      </c>
      <c r="B85" s="90" t="e">
        <f>'T2'!Z28</f>
        <v>#REF!</v>
      </c>
      <c r="C85" s="90" t="e">
        <f>'T2'!AC28</f>
        <v>#REF!</v>
      </c>
      <c r="D85" s="90" t="e">
        <f>'T2'!AD28</f>
        <v>#REF!</v>
      </c>
      <c r="E85" s="90" t="e">
        <f>'T2'!AE28</f>
        <v>#REF!</v>
      </c>
      <c r="T85" s="154"/>
      <c r="AD85" s="156"/>
      <c r="AE85" s="159"/>
    </row>
    <row r="86" spans="1:31">
      <c r="A86" t="s">
        <v>92</v>
      </c>
      <c r="B86" s="90" t="e">
        <f>'T2'!Z29</f>
        <v>#REF!</v>
      </c>
      <c r="C86" s="90" t="e">
        <f>'T2'!AC29</f>
        <v>#REF!</v>
      </c>
      <c r="D86" s="90" t="e">
        <f>'T2'!AD29</f>
        <v>#REF!</v>
      </c>
      <c r="E86" s="90" t="e">
        <f>'T2'!AE29</f>
        <v>#REF!</v>
      </c>
      <c r="T86" s="163"/>
      <c r="U86" s="164"/>
      <c r="V86" s="164"/>
      <c r="W86" s="164"/>
      <c r="X86" s="164"/>
      <c r="Y86" s="164"/>
      <c r="Z86" s="164"/>
      <c r="AA86" s="164"/>
      <c r="AB86" s="164"/>
      <c r="AC86" s="164"/>
      <c r="AD86" s="167"/>
      <c r="AE86" s="159"/>
    </row>
    <row r="87" spans="1:31">
      <c r="A87" s="160" t="s">
        <v>93</v>
      </c>
      <c r="B87" s="161" t="e">
        <f>'T2'!Z30</f>
        <v>#REF!</v>
      </c>
      <c r="C87" s="90" t="e">
        <f>'T2'!AC30</f>
        <v>#REF!</v>
      </c>
      <c r="D87" s="90" t="e">
        <f>'T2'!AD30</f>
        <v>#REF!</v>
      </c>
      <c r="E87" s="90" t="e">
        <f>'T2'!AE30</f>
        <v>#REF!</v>
      </c>
      <c r="T87" s="154"/>
      <c r="AE87" s="159"/>
    </row>
    <row r="88" spans="1:31">
      <c r="T88" s="154"/>
      <c r="AE88" s="159"/>
    </row>
    <row r="89" spans="1:31">
      <c r="T89" s="154"/>
      <c r="AE89" s="159"/>
    </row>
    <row r="90" spans="1:31">
      <c r="A90" t="s">
        <v>121</v>
      </c>
      <c r="T90" s="154"/>
      <c r="AE90" s="159"/>
    </row>
    <row r="91" spans="1:31">
      <c r="A91" t="s">
        <v>52</v>
      </c>
      <c r="B91" s="90" t="e">
        <f>'T2'!AC30</f>
        <v>#REF!</v>
      </c>
      <c r="T91" s="154"/>
      <c r="AE91" s="159"/>
    </row>
    <row r="92" spans="1:31">
      <c r="A92" t="s">
        <v>117</v>
      </c>
      <c r="B92" s="90" t="e">
        <f>'T2'!AD30</f>
        <v>#REF!</v>
      </c>
      <c r="T92" s="154"/>
      <c r="AE92" s="159"/>
    </row>
    <row r="93" spans="1:31">
      <c r="A93" t="s">
        <v>118</v>
      </c>
      <c r="B93" s="90" t="e">
        <f>'T2'!AE30</f>
        <v>#REF!</v>
      </c>
      <c r="T93" s="154"/>
      <c r="AE93" s="159"/>
    </row>
    <row r="94" spans="1:31">
      <c r="A94" s="162" t="s">
        <v>122</v>
      </c>
      <c r="B94" s="90" t="e">
        <f>'T2'!Z30</f>
        <v>#REF!</v>
      </c>
      <c r="T94" s="154"/>
      <c r="AE94" s="159"/>
    </row>
    <row r="95" spans="1:31">
      <c r="T95" s="154"/>
      <c r="AE95" s="159"/>
    </row>
    <row r="96" spans="1:31">
      <c r="T96" s="154"/>
      <c r="AE96" s="159"/>
    </row>
    <row r="97" spans="20:31">
      <c r="T97" s="165"/>
      <c r="U97" s="166"/>
      <c r="V97" s="166"/>
      <c r="W97" s="166"/>
      <c r="X97" s="166"/>
      <c r="Y97" s="166"/>
      <c r="Z97" s="166"/>
      <c r="AA97" s="166"/>
      <c r="AB97" s="166"/>
      <c r="AC97" s="166"/>
      <c r="AD97" s="168" t="s">
        <v>123</v>
      </c>
      <c r="AE97" s="169"/>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21875" defaultRowHeight="13.8"/>
  <cols>
    <col min="1" max="1" width="6.44140625" style="13" customWidth="1"/>
    <col min="2" max="2" width="3.21875" style="13" customWidth="1"/>
    <col min="3" max="3" width="6.44140625" style="13" customWidth="1"/>
    <col min="4" max="6" width="5.44140625" style="13" customWidth="1"/>
    <col min="7" max="7" width="6" style="13" customWidth="1"/>
    <col min="8" max="25" width="5.44140625" style="13" customWidth="1"/>
    <col min="26" max="26" width="1" style="13" customWidth="1"/>
    <col min="27" max="16384" width="9.21875" style="13"/>
  </cols>
  <sheetData>
    <row r="1" spans="1:25">
      <c r="B1" s="12" t="s">
        <v>124</v>
      </c>
    </row>
    <row r="2" spans="1:25">
      <c r="C2" s="484" t="s">
        <v>125</v>
      </c>
      <c r="D2" s="484"/>
      <c r="E2" s="484"/>
      <c r="F2" s="484"/>
      <c r="G2" s="484" t="s">
        <v>117</v>
      </c>
      <c r="H2" s="484"/>
      <c r="I2" s="484"/>
      <c r="J2" s="484"/>
    </row>
    <row r="3" spans="1:25" ht="78" customHeight="1">
      <c r="A3" s="59" t="s">
        <v>27</v>
      </c>
      <c r="B3" s="59" t="s">
        <v>28</v>
      </c>
      <c r="C3" s="59" t="s">
        <v>29</v>
      </c>
      <c r="D3" s="59" t="s">
        <v>30</v>
      </c>
      <c r="E3" s="59" t="s">
        <v>31</v>
      </c>
      <c r="F3" s="59" t="s">
        <v>32</v>
      </c>
      <c r="G3" s="145" t="s">
        <v>33</v>
      </c>
      <c r="H3" s="59" t="s">
        <v>34</v>
      </c>
      <c r="I3" s="145" t="s">
        <v>35</v>
      </c>
      <c r="J3" s="145" t="s">
        <v>36</v>
      </c>
      <c r="K3" s="59" t="s">
        <v>37</v>
      </c>
      <c r="L3" s="147" t="s">
        <v>38</v>
      </c>
      <c r="M3" s="147" t="s">
        <v>39</v>
      </c>
      <c r="N3" s="147" t="s">
        <v>40</v>
      </c>
      <c r="O3" s="59" t="s">
        <v>41</v>
      </c>
      <c r="P3" s="147" t="s">
        <v>126</v>
      </c>
      <c r="Q3" s="147" t="s">
        <v>43</v>
      </c>
      <c r="R3" s="147" t="s">
        <v>44</v>
      </c>
      <c r="S3" s="147" t="s">
        <v>45</v>
      </c>
      <c r="T3" s="147" t="s">
        <v>46</v>
      </c>
      <c r="U3" s="147" t="s">
        <v>47</v>
      </c>
      <c r="V3" s="147" t="s">
        <v>48</v>
      </c>
      <c r="W3" s="147" t="s">
        <v>127</v>
      </c>
      <c r="X3" s="147" t="s">
        <v>50</v>
      </c>
      <c r="Y3" s="147" t="s">
        <v>51</v>
      </c>
    </row>
    <row r="5" spans="1:25">
      <c r="A5" s="13">
        <v>2006</v>
      </c>
      <c r="B5" s="13">
        <v>1</v>
      </c>
      <c r="E5" s="141"/>
      <c r="F5" s="141"/>
      <c r="G5" s="141"/>
      <c r="H5" s="141"/>
      <c r="I5" s="141"/>
      <c r="J5" s="141"/>
      <c r="K5" s="141"/>
      <c r="L5" s="141"/>
      <c r="M5" s="141"/>
      <c r="N5" s="141"/>
      <c r="O5" s="141"/>
      <c r="P5" s="141"/>
      <c r="Q5" s="141"/>
      <c r="R5" s="141"/>
    </row>
    <row r="6" spans="1:25">
      <c r="B6" s="13">
        <v>2</v>
      </c>
      <c r="C6" s="142" t="e">
        <f>100*(#REF!/#REF!-1)</f>
        <v>#REF!</v>
      </c>
      <c r="D6" s="142" t="e">
        <f>100*(#REF!/#REF!-1)</f>
        <v>#REF!</v>
      </c>
      <c r="E6" s="142" t="e">
        <f>100*(#REF!/#REF!-1)</f>
        <v>#REF!</v>
      </c>
      <c r="F6" s="142" t="e">
        <f>100*(#REF!/#REF!-1)</f>
        <v>#REF!</v>
      </c>
      <c r="G6" s="142" t="e">
        <f>100*(#REF!/#REF!-1)</f>
        <v>#REF!</v>
      </c>
      <c r="H6" s="142" t="e">
        <f>100*(#REF!/#REF!-1)</f>
        <v>#REF!</v>
      </c>
      <c r="I6" s="142" t="e">
        <f>100*(#REF!/#REF!-1)</f>
        <v>#REF!</v>
      </c>
      <c r="J6" s="142" t="e">
        <f>100*(#REF!/#REF!-1)</f>
        <v>#REF!</v>
      </c>
      <c r="K6" s="142" t="e">
        <f>100*(#REF!/#REF!-1)</f>
        <v>#REF!</v>
      </c>
      <c r="L6" s="142" t="e">
        <f>100*(#REF!/#REF!-1)</f>
        <v>#REF!</v>
      </c>
      <c r="M6" s="142" t="e">
        <f>100*(#REF!/#REF!-1)</f>
        <v>#REF!</v>
      </c>
      <c r="N6" s="142" t="e">
        <f>100*(#REF!/#REF!-1)</f>
        <v>#REF!</v>
      </c>
      <c r="O6" s="142" t="e">
        <f>100*(#REF!/#REF!-1)</f>
        <v>#REF!</v>
      </c>
      <c r="P6" s="142" t="e">
        <f>100*(#REF!/#REF!-1)</f>
        <v>#REF!</v>
      </c>
      <c r="Q6" s="142" t="e">
        <f>100*(#REF!/#REF!-1)</f>
        <v>#REF!</v>
      </c>
      <c r="R6" s="142" t="e">
        <f>100*(#REF!/#REF!-1)</f>
        <v>#REF!</v>
      </c>
      <c r="S6" s="142" t="e">
        <f>100*(#REF!/#REF!-1)</f>
        <v>#REF!</v>
      </c>
      <c r="T6" s="142" t="e">
        <f>100*(#REF!/#REF!-1)</f>
        <v>#REF!</v>
      </c>
      <c r="U6" s="142" t="e">
        <f>100*(#REF!/#REF!-1)</f>
        <v>#REF!</v>
      </c>
      <c r="V6" s="142" t="e">
        <f>100*(#REF!/#REF!-1)</f>
        <v>#REF!</v>
      </c>
      <c r="W6" s="142" t="e">
        <f>100*(#REF!/#REF!-1)</f>
        <v>#REF!</v>
      </c>
      <c r="X6" s="142" t="e">
        <f>100*(#REF!/#REF!-1)</f>
        <v>#REF!</v>
      </c>
      <c r="Y6" s="142" t="e">
        <f>100*(#REF!/#REF!-1)</f>
        <v>#REF!</v>
      </c>
    </row>
    <row r="7" spans="1:25">
      <c r="B7" s="13">
        <v>3</v>
      </c>
      <c r="C7" s="142" t="e">
        <f>100*(#REF!/#REF!-1)</f>
        <v>#REF!</v>
      </c>
      <c r="D7" s="142" t="e">
        <f>100*(#REF!/#REF!-1)</f>
        <v>#REF!</v>
      </c>
      <c r="E7" s="142" t="e">
        <f>100*(#REF!/#REF!-1)</f>
        <v>#REF!</v>
      </c>
      <c r="F7" s="142" t="e">
        <f>100*(#REF!/#REF!-1)</f>
        <v>#REF!</v>
      </c>
      <c r="G7" s="142" t="e">
        <f>100*(#REF!/#REF!-1)</f>
        <v>#REF!</v>
      </c>
      <c r="H7" s="142" t="e">
        <f>100*(#REF!/#REF!-1)</f>
        <v>#REF!</v>
      </c>
      <c r="I7" s="142" t="e">
        <f>100*(#REF!/#REF!-1)</f>
        <v>#REF!</v>
      </c>
      <c r="J7" s="142" t="e">
        <f>100*(#REF!/#REF!-1)</f>
        <v>#REF!</v>
      </c>
      <c r="K7" s="142" t="e">
        <f>100*(#REF!/#REF!-1)</f>
        <v>#REF!</v>
      </c>
      <c r="L7" s="142" t="e">
        <f>100*(#REF!/#REF!-1)</f>
        <v>#REF!</v>
      </c>
      <c r="M7" s="142" t="e">
        <f>100*(#REF!/#REF!-1)</f>
        <v>#REF!</v>
      </c>
      <c r="N7" s="142" t="e">
        <f>100*(#REF!/#REF!-1)</f>
        <v>#REF!</v>
      </c>
      <c r="O7" s="142" t="e">
        <f>100*(#REF!/#REF!-1)</f>
        <v>#REF!</v>
      </c>
      <c r="P7" s="142" t="e">
        <f>100*(#REF!/#REF!-1)</f>
        <v>#REF!</v>
      </c>
      <c r="Q7" s="142" t="e">
        <f>100*(#REF!/#REF!-1)</f>
        <v>#REF!</v>
      </c>
      <c r="R7" s="142" t="e">
        <f>100*(#REF!/#REF!-1)</f>
        <v>#REF!</v>
      </c>
      <c r="S7" s="142" t="e">
        <f>100*(#REF!/#REF!-1)</f>
        <v>#REF!</v>
      </c>
      <c r="T7" s="142" t="e">
        <f>100*(#REF!/#REF!-1)</f>
        <v>#REF!</v>
      </c>
      <c r="U7" s="142" t="e">
        <f>100*(#REF!/#REF!-1)</f>
        <v>#REF!</v>
      </c>
      <c r="V7" s="142" t="e">
        <f>100*(#REF!/#REF!-1)</f>
        <v>#REF!</v>
      </c>
      <c r="W7" s="142" t="e">
        <f>100*(#REF!/#REF!-1)</f>
        <v>#REF!</v>
      </c>
      <c r="X7" s="142" t="e">
        <f>100*(#REF!/#REF!-1)</f>
        <v>#REF!</v>
      </c>
      <c r="Y7" s="142" t="e">
        <f>100*(#REF!/#REF!-1)</f>
        <v>#REF!</v>
      </c>
    </row>
    <row r="8" spans="1:25">
      <c r="B8" s="13">
        <v>4</v>
      </c>
      <c r="C8" s="142" t="e">
        <f>100*(#REF!/#REF!-1)</f>
        <v>#REF!</v>
      </c>
      <c r="D8" s="142" t="e">
        <f>100*(#REF!/#REF!-1)</f>
        <v>#REF!</v>
      </c>
      <c r="E8" s="142" t="e">
        <f>100*(#REF!/#REF!-1)</f>
        <v>#REF!</v>
      </c>
      <c r="F8" s="142" t="e">
        <f>100*(#REF!/#REF!-1)</f>
        <v>#REF!</v>
      </c>
      <c r="G8" s="142" t="e">
        <f>100*(#REF!/#REF!-1)</f>
        <v>#REF!</v>
      </c>
      <c r="H8" s="142" t="e">
        <f>100*(#REF!/#REF!-1)</f>
        <v>#REF!</v>
      </c>
      <c r="I8" s="142" t="e">
        <f>100*(#REF!/#REF!-1)</f>
        <v>#REF!</v>
      </c>
      <c r="J8" s="142" t="e">
        <f>100*(#REF!/#REF!-1)</f>
        <v>#REF!</v>
      </c>
      <c r="K8" s="142" t="e">
        <f>100*(#REF!/#REF!-1)</f>
        <v>#REF!</v>
      </c>
      <c r="L8" s="142" t="e">
        <f>100*(#REF!/#REF!-1)</f>
        <v>#REF!</v>
      </c>
      <c r="M8" s="142" t="e">
        <f>100*(#REF!/#REF!-1)</f>
        <v>#REF!</v>
      </c>
      <c r="N8" s="142" t="e">
        <f>100*(#REF!/#REF!-1)</f>
        <v>#REF!</v>
      </c>
      <c r="O8" s="142" t="e">
        <f>100*(#REF!/#REF!-1)</f>
        <v>#REF!</v>
      </c>
      <c r="P8" s="142" t="e">
        <f>100*(#REF!/#REF!-1)</f>
        <v>#REF!</v>
      </c>
      <c r="Q8" s="142" t="e">
        <f>100*(#REF!/#REF!-1)</f>
        <v>#REF!</v>
      </c>
      <c r="R8" s="142" t="e">
        <f>100*(#REF!/#REF!-1)</f>
        <v>#REF!</v>
      </c>
      <c r="S8" s="142" t="e">
        <f>100*(#REF!/#REF!-1)</f>
        <v>#REF!</v>
      </c>
      <c r="T8" s="142" t="e">
        <f>100*(#REF!/#REF!-1)</f>
        <v>#REF!</v>
      </c>
      <c r="U8" s="142" t="e">
        <f>100*(#REF!/#REF!-1)</f>
        <v>#REF!</v>
      </c>
      <c r="V8" s="142" t="e">
        <f>100*(#REF!/#REF!-1)</f>
        <v>#REF!</v>
      </c>
      <c r="W8" s="142" t="e">
        <f>100*(#REF!/#REF!-1)</f>
        <v>#REF!</v>
      </c>
      <c r="X8" s="142" t="e">
        <f>100*(#REF!/#REF!-1)</f>
        <v>#REF!</v>
      </c>
      <c r="Y8" s="142" t="e">
        <f>100*(#REF!/#REF!-1)</f>
        <v>#REF!</v>
      </c>
    </row>
    <row r="9" spans="1:25">
      <c r="A9" s="13">
        <v>2007</v>
      </c>
      <c r="B9" s="13">
        <v>1</v>
      </c>
      <c r="C9" s="142" t="e">
        <f>100*(#REF!/#REF!-1)</f>
        <v>#REF!</v>
      </c>
      <c r="D9" s="142" t="e">
        <f>100*(#REF!/#REF!-1)</f>
        <v>#REF!</v>
      </c>
      <c r="E9" s="142" t="e">
        <f>100*(#REF!/#REF!-1)</f>
        <v>#REF!</v>
      </c>
      <c r="F9" s="142" t="e">
        <f>100*(#REF!/#REF!-1)</f>
        <v>#REF!</v>
      </c>
      <c r="G9" s="142" t="e">
        <f>100*(#REF!/#REF!-1)</f>
        <v>#REF!</v>
      </c>
      <c r="H9" s="142" t="e">
        <f>100*(#REF!/#REF!-1)</f>
        <v>#REF!</v>
      </c>
      <c r="I9" s="142" t="e">
        <f>100*(#REF!/#REF!-1)</f>
        <v>#REF!</v>
      </c>
      <c r="J9" s="142" t="e">
        <f>100*(#REF!/#REF!-1)</f>
        <v>#REF!</v>
      </c>
      <c r="K9" s="142" t="e">
        <f>100*(#REF!/#REF!-1)</f>
        <v>#REF!</v>
      </c>
      <c r="L9" s="142" t="e">
        <f>100*(#REF!/#REF!-1)</f>
        <v>#REF!</v>
      </c>
      <c r="M9" s="142" t="e">
        <f>100*(#REF!/#REF!-1)</f>
        <v>#REF!</v>
      </c>
      <c r="N9" s="142" t="e">
        <f>100*(#REF!/#REF!-1)</f>
        <v>#REF!</v>
      </c>
      <c r="O9" s="142" t="e">
        <f>100*(#REF!/#REF!-1)</f>
        <v>#REF!</v>
      </c>
      <c r="P9" s="142" t="e">
        <f>100*(#REF!/#REF!-1)</f>
        <v>#REF!</v>
      </c>
      <c r="Q9" s="142" t="e">
        <f>100*(#REF!/#REF!-1)</f>
        <v>#REF!</v>
      </c>
      <c r="R9" s="142" t="e">
        <f>100*(#REF!/#REF!-1)</f>
        <v>#REF!</v>
      </c>
      <c r="S9" s="142" t="e">
        <f>100*(#REF!/#REF!-1)</f>
        <v>#REF!</v>
      </c>
      <c r="T9" s="142" t="e">
        <f>100*(#REF!/#REF!-1)</f>
        <v>#REF!</v>
      </c>
      <c r="U9" s="142" t="e">
        <f>100*(#REF!/#REF!-1)</f>
        <v>#REF!</v>
      </c>
      <c r="V9" s="142" t="e">
        <f>100*(#REF!/#REF!-1)</f>
        <v>#REF!</v>
      </c>
      <c r="W9" s="142" t="e">
        <f>100*(#REF!/#REF!-1)</f>
        <v>#REF!</v>
      </c>
      <c r="X9" s="142" t="e">
        <f>100*(#REF!/#REF!-1)</f>
        <v>#REF!</v>
      </c>
      <c r="Y9" s="142" t="e">
        <f>100*(#REF!/#REF!-1)</f>
        <v>#REF!</v>
      </c>
    </row>
    <row r="10" spans="1:25">
      <c r="B10" s="13">
        <v>2</v>
      </c>
      <c r="C10" s="142" t="e">
        <f>100*(#REF!/#REF!-1)</f>
        <v>#REF!</v>
      </c>
      <c r="D10" s="142" t="e">
        <f>100*(#REF!/#REF!-1)</f>
        <v>#REF!</v>
      </c>
      <c r="E10" s="142" t="e">
        <f>100*(#REF!/#REF!-1)</f>
        <v>#REF!</v>
      </c>
      <c r="F10" s="142" t="e">
        <f>100*(#REF!/#REF!-1)</f>
        <v>#REF!</v>
      </c>
      <c r="G10" s="142" t="e">
        <f>100*(#REF!/#REF!-1)</f>
        <v>#REF!</v>
      </c>
      <c r="H10" s="142" t="e">
        <f>100*(#REF!/#REF!-1)</f>
        <v>#REF!</v>
      </c>
      <c r="I10" s="142" t="e">
        <f>100*(#REF!/#REF!-1)</f>
        <v>#REF!</v>
      </c>
      <c r="J10" s="142" t="e">
        <f>100*(#REF!/#REF!-1)</f>
        <v>#REF!</v>
      </c>
      <c r="K10" s="142" t="e">
        <f>100*(#REF!/#REF!-1)</f>
        <v>#REF!</v>
      </c>
      <c r="L10" s="142" t="e">
        <f>100*(#REF!/#REF!-1)</f>
        <v>#REF!</v>
      </c>
      <c r="M10" s="142" t="e">
        <f>100*(#REF!/#REF!-1)</f>
        <v>#REF!</v>
      </c>
      <c r="N10" s="142" t="e">
        <f>100*(#REF!/#REF!-1)</f>
        <v>#REF!</v>
      </c>
      <c r="O10" s="142" t="e">
        <f>100*(#REF!/#REF!-1)</f>
        <v>#REF!</v>
      </c>
      <c r="P10" s="142" t="e">
        <f>100*(#REF!/#REF!-1)</f>
        <v>#REF!</v>
      </c>
      <c r="Q10" s="142" t="e">
        <f>100*(#REF!/#REF!-1)</f>
        <v>#REF!</v>
      </c>
      <c r="R10" s="142" t="e">
        <f>100*(#REF!/#REF!-1)</f>
        <v>#REF!</v>
      </c>
      <c r="S10" s="142" t="e">
        <f>100*(#REF!/#REF!-1)</f>
        <v>#REF!</v>
      </c>
      <c r="T10" s="142" t="e">
        <f>100*(#REF!/#REF!-1)</f>
        <v>#REF!</v>
      </c>
      <c r="U10" s="142" t="e">
        <f>100*(#REF!/#REF!-1)</f>
        <v>#REF!</v>
      </c>
      <c r="V10" s="142" t="e">
        <f>100*(#REF!/#REF!-1)</f>
        <v>#REF!</v>
      </c>
      <c r="W10" s="142" t="e">
        <f>100*(#REF!/#REF!-1)</f>
        <v>#REF!</v>
      </c>
      <c r="X10" s="142" t="e">
        <f>100*(#REF!/#REF!-1)</f>
        <v>#REF!</v>
      </c>
      <c r="Y10" s="142" t="e">
        <f>100*(#REF!/#REF!-1)</f>
        <v>#REF!</v>
      </c>
    </row>
    <row r="11" spans="1:25">
      <c r="B11" s="13">
        <v>3</v>
      </c>
      <c r="C11" s="142" t="e">
        <f>100*(#REF!/#REF!-1)</f>
        <v>#REF!</v>
      </c>
      <c r="D11" s="142" t="e">
        <f>100*(#REF!/#REF!-1)</f>
        <v>#REF!</v>
      </c>
      <c r="E11" s="142" t="e">
        <f>100*(#REF!/#REF!-1)</f>
        <v>#REF!</v>
      </c>
      <c r="F11" s="142" t="e">
        <f>100*(#REF!/#REF!-1)</f>
        <v>#REF!</v>
      </c>
      <c r="G11" s="142" t="e">
        <f>100*(#REF!/#REF!-1)</f>
        <v>#REF!</v>
      </c>
      <c r="H11" s="142" t="e">
        <f>100*(#REF!/#REF!-1)</f>
        <v>#REF!</v>
      </c>
      <c r="I11" s="142" t="e">
        <f>100*(#REF!/#REF!-1)</f>
        <v>#REF!</v>
      </c>
      <c r="J11" s="142" t="e">
        <f>100*(#REF!/#REF!-1)</f>
        <v>#REF!</v>
      </c>
      <c r="K11" s="142" t="e">
        <f>100*(#REF!/#REF!-1)</f>
        <v>#REF!</v>
      </c>
      <c r="L11" s="142" t="e">
        <f>100*(#REF!/#REF!-1)</f>
        <v>#REF!</v>
      </c>
      <c r="M11" s="142" t="e">
        <f>100*(#REF!/#REF!-1)</f>
        <v>#REF!</v>
      </c>
      <c r="N11" s="142" t="e">
        <f>100*(#REF!/#REF!-1)</f>
        <v>#REF!</v>
      </c>
      <c r="O11" s="142" t="e">
        <f>100*(#REF!/#REF!-1)</f>
        <v>#REF!</v>
      </c>
      <c r="P11" s="142" t="e">
        <f>100*(#REF!/#REF!-1)</f>
        <v>#REF!</v>
      </c>
      <c r="Q11" s="142" t="e">
        <f>100*(#REF!/#REF!-1)</f>
        <v>#REF!</v>
      </c>
      <c r="R11" s="142" t="e">
        <f>100*(#REF!/#REF!-1)</f>
        <v>#REF!</v>
      </c>
      <c r="S11" s="142" t="e">
        <f>100*(#REF!/#REF!-1)</f>
        <v>#REF!</v>
      </c>
      <c r="T11" s="142" t="e">
        <f>100*(#REF!/#REF!-1)</f>
        <v>#REF!</v>
      </c>
      <c r="U11" s="142" t="e">
        <f>100*(#REF!/#REF!-1)</f>
        <v>#REF!</v>
      </c>
      <c r="V11" s="142" t="e">
        <f>100*(#REF!/#REF!-1)</f>
        <v>#REF!</v>
      </c>
      <c r="W11" s="142" t="e">
        <f>100*(#REF!/#REF!-1)</f>
        <v>#REF!</v>
      </c>
      <c r="X11" s="142" t="e">
        <f>100*(#REF!/#REF!-1)</f>
        <v>#REF!</v>
      </c>
      <c r="Y11" s="142" t="e">
        <f>100*(#REF!/#REF!-1)</f>
        <v>#REF!</v>
      </c>
    </row>
    <row r="12" spans="1:25">
      <c r="B12" s="13">
        <v>4</v>
      </c>
      <c r="C12" s="142" t="e">
        <f>100*(#REF!/#REF!-1)</f>
        <v>#REF!</v>
      </c>
      <c r="D12" s="142" t="e">
        <f>100*(#REF!/#REF!-1)</f>
        <v>#REF!</v>
      </c>
      <c r="E12" s="142" t="e">
        <f>100*(#REF!/#REF!-1)</f>
        <v>#REF!</v>
      </c>
      <c r="F12" s="142" t="e">
        <f>100*(#REF!/#REF!-1)</f>
        <v>#REF!</v>
      </c>
      <c r="G12" s="142" t="e">
        <f>100*(#REF!/#REF!-1)</f>
        <v>#REF!</v>
      </c>
      <c r="H12" s="142" t="e">
        <f>100*(#REF!/#REF!-1)</f>
        <v>#REF!</v>
      </c>
      <c r="I12" s="142" t="e">
        <f>100*(#REF!/#REF!-1)</f>
        <v>#REF!</v>
      </c>
      <c r="J12" s="142" t="e">
        <f>100*(#REF!/#REF!-1)</f>
        <v>#REF!</v>
      </c>
      <c r="K12" s="142" t="e">
        <f>100*(#REF!/#REF!-1)</f>
        <v>#REF!</v>
      </c>
      <c r="L12" s="142" t="e">
        <f>100*(#REF!/#REF!-1)</f>
        <v>#REF!</v>
      </c>
      <c r="M12" s="142" t="e">
        <f>100*(#REF!/#REF!-1)</f>
        <v>#REF!</v>
      </c>
      <c r="N12" s="142" t="e">
        <f>100*(#REF!/#REF!-1)</f>
        <v>#REF!</v>
      </c>
      <c r="O12" s="142" t="e">
        <f>100*(#REF!/#REF!-1)</f>
        <v>#REF!</v>
      </c>
      <c r="P12" s="142" t="e">
        <f>100*(#REF!/#REF!-1)</f>
        <v>#REF!</v>
      </c>
      <c r="Q12" s="142" t="e">
        <f>100*(#REF!/#REF!-1)</f>
        <v>#REF!</v>
      </c>
      <c r="R12" s="142" t="e">
        <f>100*(#REF!/#REF!-1)</f>
        <v>#REF!</v>
      </c>
      <c r="S12" s="142" t="e">
        <f>100*(#REF!/#REF!-1)</f>
        <v>#REF!</v>
      </c>
      <c r="T12" s="142" t="e">
        <f>100*(#REF!/#REF!-1)</f>
        <v>#REF!</v>
      </c>
      <c r="U12" s="142" t="e">
        <f>100*(#REF!/#REF!-1)</f>
        <v>#REF!</v>
      </c>
      <c r="V12" s="142" t="e">
        <f>100*(#REF!/#REF!-1)</f>
        <v>#REF!</v>
      </c>
      <c r="W12" s="142" t="e">
        <f>100*(#REF!/#REF!-1)</f>
        <v>#REF!</v>
      </c>
      <c r="X12" s="142" t="e">
        <f>100*(#REF!/#REF!-1)</f>
        <v>#REF!</v>
      </c>
      <c r="Y12" s="142" t="e">
        <f>100*(#REF!/#REF!-1)</f>
        <v>#REF!</v>
      </c>
    </row>
    <row r="13" spans="1:25">
      <c r="A13" s="13">
        <v>2008</v>
      </c>
      <c r="B13" s="13">
        <v>1</v>
      </c>
      <c r="C13" s="142" t="e">
        <f>100*(#REF!/#REF!-1)</f>
        <v>#REF!</v>
      </c>
      <c r="D13" s="142" t="e">
        <f>100*(#REF!/#REF!-1)</f>
        <v>#REF!</v>
      </c>
      <c r="E13" s="142" t="e">
        <f>100*(#REF!/#REF!-1)</f>
        <v>#REF!</v>
      </c>
      <c r="F13" s="142" t="e">
        <f>100*(#REF!/#REF!-1)</f>
        <v>#REF!</v>
      </c>
      <c r="G13" s="142" t="e">
        <f>100*(#REF!/#REF!-1)</f>
        <v>#REF!</v>
      </c>
      <c r="H13" s="142" t="e">
        <f>100*(#REF!/#REF!-1)</f>
        <v>#REF!</v>
      </c>
      <c r="I13" s="142" t="e">
        <f>100*(#REF!/#REF!-1)</f>
        <v>#REF!</v>
      </c>
      <c r="J13" s="142" t="e">
        <f>100*(#REF!/#REF!-1)</f>
        <v>#REF!</v>
      </c>
      <c r="K13" s="142" t="e">
        <f>100*(#REF!/#REF!-1)</f>
        <v>#REF!</v>
      </c>
      <c r="L13" s="142" t="e">
        <f>100*(#REF!/#REF!-1)</f>
        <v>#REF!</v>
      </c>
      <c r="M13" s="142" t="e">
        <f>100*(#REF!/#REF!-1)</f>
        <v>#REF!</v>
      </c>
      <c r="N13" s="142" t="e">
        <f>100*(#REF!/#REF!-1)</f>
        <v>#REF!</v>
      </c>
      <c r="O13" s="142" t="e">
        <f>100*(#REF!/#REF!-1)</f>
        <v>#REF!</v>
      </c>
      <c r="P13" s="142" t="e">
        <f>100*(#REF!/#REF!-1)</f>
        <v>#REF!</v>
      </c>
      <c r="Q13" s="142" t="e">
        <f>100*(#REF!/#REF!-1)</f>
        <v>#REF!</v>
      </c>
      <c r="R13" s="142" t="e">
        <f>100*(#REF!/#REF!-1)</f>
        <v>#REF!</v>
      </c>
      <c r="S13" s="142" t="e">
        <f>100*(#REF!/#REF!-1)</f>
        <v>#REF!</v>
      </c>
      <c r="T13" s="142" t="e">
        <f>100*(#REF!/#REF!-1)</f>
        <v>#REF!</v>
      </c>
      <c r="U13" s="142" t="e">
        <f>100*(#REF!/#REF!-1)</f>
        <v>#REF!</v>
      </c>
      <c r="V13" s="142" t="e">
        <f>100*(#REF!/#REF!-1)</f>
        <v>#REF!</v>
      </c>
      <c r="W13" s="142" t="e">
        <f>100*(#REF!/#REF!-1)</f>
        <v>#REF!</v>
      </c>
      <c r="X13" s="142" t="e">
        <f>100*(#REF!/#REF!-1)</f>
        <v>#REF!</v>
      </c>
      <c r="Y13" s="142" t="e">
        <f>100*(#REF!/#REF!-1)</f>
        <v>#REF!</v>
      </c>
    </row>
    <row r="14" spans="1:25">
      <c r="B14" s="13">
        <v>2</v>
      </c>
      <c r="C14" s="142" t="e">
        <f>100*(#REF!/#REF!-1)</f>
        <v>#REF!</v>
      </c>
      <c r="D14" s="142" t="e">
        <f>100*(#REF!/#REF!-1)</f>
        <v>#REF!</v>
      </c>
      <c r="E14" s="142" t="e">
        <f>100*(#REF!/#REF!-1)</f>
        <v>#REF!</v>
      </c>
      <c r="F14" s="142" t="e">
        <f>100*(#REF!/#REF!-1)</f>
        <v>#REF!</v>
      </c>
      <c r="G14" s="142" t="e">
        <f>100*(#REF!/#REF!-1)</f>
        <v>#REF!</v>
      </c>
      <c r="H14" s="142" t="e">
        <f>100*(#REF!/#REF!-1)</f>
        <v>#REF!</v>
      </c>
      <c r="I14" s="142" t="e">
        <f>100*(#REF!/#REF!-1)</f>
        <v>#REF!</v>
      </c>
      <c r="J14" s="142" t="e">
        <f>100*(#REF!/#REF!-1)</f>
        <v>#REF!</v>
      </c>
      <c r="K14" s="142" t="e">
        <f>100*(#REF!/#REF!-1)</f>
        <v>#REF!</v>
      </c>
      <c r="L14" s="142" t="e">
        <f>100*(#REF!/#REF!-1)</f>
        <v>#REF!</v>
      </c>
      <c r="M14" s="142" t="e">
        <f>100*(#REF!/#REF!-1)</f>
        <v>#REF!</v>
      </c>
      <c r="N14" s="142" t="e">
        <f>100*(#REF!/#REF!-1)</f>
        <v>#REF!</v>
      </c>
      <c r="O14" s="142" t="e">
        <f>100*(#REF!/#REF!-1)</f>
        <v>#REF!</v>
      </c>
      <c r="P14" s="142" t="e">
        <f>100*(#REF!/#REF!-1)</f>
        <v>#REF!</v>
      </c>
      <c r="Q14" s="142" t="e">
        <f>100*(#REF!/#REF!-1)</f>
        <v>#REF!</v>
      </c>
      <c r="R14" s="142" t="e">
        <f>100*(#REF!/#REF!-1)</f>
        <v>#REF!</v>
      </c>
      <c r="S14" s="142" t="e">
        <f>100*(#REF!/#REF!-1)</f>
        <v>#REF!</v>
      </c>
      <c r="T14" s="142" t="e">
        <f>100*(#REF!/#REF!-1)</f>
        <v>#REF!</v>
      </c>
      <c r="U14" s="142" t="e">
        <f>100*(#REF!/#REF!-1)</f>
        <v>#REF!</v>
      </c>
      <c r="V14" s="142" t="e">
        <f>100*(#REF!/#REF!-1)</f>
        <v>#REF!</v>
      </c>
      <c r="W14" s="142" t="e">
        <f>100*(#REF!/#REF!-1)</f>
        <v>#REF!</v>
      </c>
      <c r="X14" s="142" t="e">
        <f>100*(#REF!/#REF!-1)</f>
        <v>#REF!</v>
      </c>
      <c r="Y14" s="142" t="e">
        <f>100*(#REF!/#REF!-1)</f>
        <v>#REF!</v>
      </c>
    </row>
    <row r="15" spans="1:25">
      <c r="B15" s="13">
        <v>3</v>
      </c>
      <c r="C15" s="142" t="e">
        <f>100*(#REF!/#REF!-1)</f>
        <v>#REF!</v>
      </c>
      <c r="D15" s="142" t="e">
        <f>100*(#REF!/#REF!-1)</f>
        <v>#REF!</v>
      </c>
      <c r="E15" s="142" t="e">
        <f>100*(#REF!/#REF!-1)</f>
        <v>#REF!</v>
      </c>
      <c r="F15" s="142" t="e">
        <f>100*(#REF!/#REF!-1)</f>
        <v>#REF!</v>
      </c>
      <c r="G15" s="142" t="e">
        <f>100*(#REF!/#REF!-1)</f>
        <v>#REF!</v>
      </c>
      <c r="H15" s="142" t="e">
        <f>100*(#REF!/#REF!-1)</f>
        <v>#REF!</v>
      </c>
      <c r="I15" s="142" t="e">
        <f>100*(#REF!/#REF!-1)</f>
        <v>#REF!</v>
      </c>
      <c r="J15" s="142" t="e">
        <f>100*(#REF!/#REF!-1)</f>
        <v>#REF!</v>
      </c>
      <c r="K15" s="142" t="e">
        <f>100*(#REF!/#REF!-1)</f>
        <v>#REF!</v>
      </c>
      <c r="L15" s="142" t="e">
        <f>100*(#REF!/#REF!-1)</f>
        <v>#REF!</v>
      </c>
      <c r="M15" s="142" t="e">
        <f>100*(#REF!/#REF!-1)</f>
        <v>#REF!</v>
      </c>
      <c r="N15" s="142" t="e">
        <f>100*(#REF!/#REF!-1)</f>
        <v>#REF!</v>
      </c>
      <c r="O15" s="142" t="e">
        <f>100*(#REF!/#REF!-1)</f>
        <v>#REF!</v>
      </c>
      <c r="P15" s="142" t="e">
        <f>100*(#REF!/#REF!-1)</f>
        <v>#REF!</v>
      </c>
      <c r="Q15" s="142" t="e">
        <f>100*(#REF!/#REF!-1)</f>
        <v>#REF!</v>
      </c>
      <c r="R15" s="142" t="e">
        <f>100*(#REF!/#REF!-1)</f>
        <v>#REF!</v>
      </c>
      <c r="S15" s="142" t="e">
        <f>100*(#REF!/#REF!-1)</f>
        <v>#REF!</v>
      </c>
      <c r="T15" s="142" t="e">
        <f>100*(#REF!/#REF!-1)</f>
        <v>#REF!</v>
      </c>
      <c r="U15" s="142" t="e">
        <f>100*(#REF!/#REF!-1)</f>
        <v>#REF!</v>
      </c>
      <c r="V15" s="142" t="e">
        <f>100*(#REF!/#REF!-1)</f>
        <v>#REF!</v>
      </c>
      <c r="W15" s="142" t="e">
        <f>100*(#REF!/#REF!-1)</f>
        <v>#REF!</v>
      </c>
      <c r="X15" s="142" t="e">
        <f>100*(#REF!/#REF!-1)</f>
        <v>#REF!</v>
      </c>
      <c r="Y15" s="142" t="e">
        <f>100*(#REF!/#REF!-1)</f>
        <v>#REF!</v>
      </c>
    </row>
    <row r="16" spans="1:25">
      <c r="B16" s="13">
        <v>4</v>
      </c>
      <c r="C16" s="142" t="e">
        <f>100*(#REF!/#REF!-1)</f>
        <v>#REF!</v>
      </c>
      <c r="D16" s="142" t="e">
        <f>100*(#REF!/#REF!-1)</f>
        <v>#REF!</v>
      </c>
      <c r="E16" s="142" t="e">
        <f>100*(#REF!/#REF!-1)</f>
        <v>#REF!</v>
      </c>
      <c r="F16" s="142" t="e">
        <f>100*(#REF!/#REF!-1)</f>
        <v>#REF!</v>
      </c>
      <c r="G16" s="142" t="e">
        <f>100*(#REF!/#REF!-1)</f>
        <v>#REF!</v>
      </c>
      <c r="H16" s="142" t="e">
        <f>100*(#REF!/#REF!-1)</f>
        <v>#REF!</v>
      </c>
      <c r="I16" s="142" t="e">
        <f>100*(#REF!/#REF!-1)</f>
        <v>#REF!</v>
      </c>
      <c r="J16" s="142" t="e">
        <f>100*(#REF!/#REF!-1)</f>
        <v>#REF!</v>
      </c>
      <c r="K16" s="142" t="e">
        <f>100*(#REF!/#REF!-1)</f>
        <v>#REF!</v>
      </c>
      <c r="L16" s="142" t="e">
        <f>100*(#REF!/#REF!-1)</f>
        <v>#REF!</v>
      </c>
      <c r="M16" s="142" t="e">
        <f>100*(#REF!/#REF!-1)</f>
        <v>#REF!</v>
      </c>
      <c r="N16" s="142" t="e">
        <f>100*(#REF!/#REF!-1)</f>
        <v>#REF!</v>
      </c>
      <c r="O16" s="142" t="e">
        <f>100*(#REF!/#REF!-1)</f>
        <v>#REF!</v>
      </c>
      <c r="P16" s="142" t="e">
        <f>100*(#REF!/#REF!-1)</f>
        <v>#REF!</v>
      </c>
      <c r="Q16" s="142" t="e">
        <f>100*(#REF!/#REF!-1)</f>
        <v>#REF!</v>
      </c>
      <c r="R16" s="142" t="e">
        <f>100*(#REF!/#REF!-1)</f>
        <v>#REF!</v>
      </c>
      <c r="S16" s="142" t="e">
        <f>100*(#REF!/#REF!-1)</f>
        <v>#REF!</v>
      </c>
      <c r="T16" s="142" t="e">
        <f>100*(#REF!/#REF!-1)</f>
        <v>#REF!</v>
      </c>
      <c r="U16" s="142" t="e">
        <f>100*(#REF!/#REF!-1)</f>
        <v>#REF!</v>
      </c>
      <c r="V16" s="142" t="e">
        <f>100*(#REF!/#REF!-1)</f>
        <v>#REF!</v>
      </c>
      <c r="W16" s="142" t="e">
        <f>100*(#REF!/#REF!-1)</f>
        <v>#REF!</v>
      </c>
      <c r="X16" s="142" t="e">
        <f>100*(#REF!/#REF!-1)</f>
        <v>#REF!</v>
      </c>
      <c r="Y16" s="142" t="e">
        <f>100*(#REF!/#REF!-1)</f>
        <v>#REF!</v>
      </c>
    </row>
    <row r="17" spans="1:25">
      <c r="A17" s="13">
        <v>2009</v>
      </c>
      <c r="B17" s="13">
        <v>1</v>
      </c>
      <c r="C17" s="142" t="e">
        <f>100*(#REF!/#REF!-1)</f>
        <v>#REF!</v>
      </c>
      <c r="D17" s="142" t="e">
        <f>100*(#REF!/#REF!-1)</f>
        <v>#REF!</v>
      </c>
      <c r="E17" s="142" t="e">
        <f>100*(#REF!/#REF!-1)</f>
        <v>#REF!</v>
      </c>
      <c r="F17" s="142" t="e">
        <f>100*(#REF!/#REF!-1)</f>
        <v>#REF!</v>
      </c>
      <c r="G17" s="142" t="e">
        <f>100*(#REF!/#REF!-1)</f>
        <v>#REF!</v>
      </c>
      <c r="H17" s="142" t="e">
        <f>100*(#REF!/#REF!-1)</f>
        <v>#REF!</v>
      </c>
      <c r="I17" s="142" t="e">
        <f>100*(#REF!/#REF!-1)</f>
        <v>#REF!</v>
      </c>
      <c r="J17" s="142" t="e">
        <f>100*(#REF!/#REF!-1)</f>
        <v>#REF!</v>
      </c>
      <c r="K17" s="142" t="e">
        <f>100*(#REF!/#REF!-1)</f>
        <v>#REF!</v>
      </c>
      <c r="L17" s="142" t="e">
        <f>100*(#REF!/#REF!-1)</f>
        <v>#REF!</v>
      </c>
      <c r="M17" s="142" t="e">
        <f>100*(#REF!/#REF!-1)</f>
        <v>#REF!</v>
      </c>
      <c r="N17" s="142" t="e">
        <f>100*(#REF!/#REF!-1)</f>
        <v>#REF!</v>
      </c>
      <c r="O17" s="142" t="e">
        <f>100*(#REF!/#REF!-1)</f>
        <v>#REF!</v>
      </c>
      <c r="P17" s="142" t="e">
        <f>100*(#REF!/#REF!-1)</f>
        <v>#REF!</v>
      </c>
      <c r="Q17" s="142" t="e">
        <f>100*(#REF!/#REF!-1)</f>
        <v>#REF!</v>
      </c>
      <c r="R17" s="142" t="e">
        <f>100*(#REF!/#REF!-1)</f>
        <v>#REF!</v>
      </c>
      <c r="S17" s="142" t="e">
        <f>100*(#REF!/#REF!-1)</f>
        <v>#REF!</v>
      </c>
      <c r="T17" s="142" t="e">
        <f>100*(#REF!/#REF!-1)</f>
        <v>#REF!</v>
      </c>
      <c r="U17" s="142" t="e">
        <f>100*(#REF!/#REF!-1)</f>
        <v>#REF!</v>
      </c>
      <c r="V17" s="142" t="e">
        <f>100*(#REF!/#REF!-1)</f>
        <v>#REF!</v>
      </c>
      <c r="W17" s="142" t="e">
        <f>100*(#REF!/#REF!-1)</f>
        <v>#REF!</v>
      </c>
      <c r="X17" s="142" t="e">
        <f>100*(#REF!/#REF!-1)</f>
        <v>#REF!</v>
      </c>
      <c r="Y17" s="142" t="e">
        <f>100*(#REF!/#REF!-1)</f>
        <v>#REF!</v>
      </c>
    </row>
    <row r="18" spans="1:25">
      <c r="B18" s="13">
        <v>2</v>
      </c>
      <c r="C18" s="142" t="e">
        <f>100*(#REF!/#REF!-1)</f>
        <v>#REF!</v>
      </c>
      <c r="D18" s="142" t="e">
        <f>100*(#REF!/#REF!-1)</f>
        <v>#REF!</v>
      </c>
      <c r="E18" s="142" t="e">
        <f>100*(#REF!/#REF!-1)</f>
        <v>#REF!</v>
      </c>
      <c r="F18" s="142" t="e">
        <f>100*(#REF!/#REF!-1)</f>
        <v>#REF!</v>
      </c>
      <c r="G18" s="142" t="e">
        <f>100*(#REF!/#REF!-1)</f>
        <v>#REF!</v>
      </c>
      <c r="H18" s="142" t="e">
        <f>100*(#REF!/#REF!-1)</f>
        <v>#REF!</v>
      </c>
      <c r="I18" s="142" t="e">
        <f>100*(#REF!/#REF!-1)</f>
        <v>#REF!</v>
      </c>
      <c r="J18" s="142" t="e">
        <f>100*(#REF!/#REF!-1)</f>
        <v>#REF!</v>
      </c>
      <c r="K18" s="142" t="e">
        <f>100*(#REF!/#REF!-1)</f>
        <v>#REF!</v>
      </c>
      <c r="L18" s="142" t="e">
        <f>100*(#REF!/#REF!-1)</f>
        <v>#REF!</v>
      </c>
      <c r="M18" s="142" t="e">
        <f>100*(#REF!/#REF!-1)</f>
        <v>#REF!</v>
      </c>
      <c r="N18" s="142" t="e">
        <f>100*(#REF!/#REF!-1)</f>
        <v>#REF!</v>
      </c>
      <c r="O18" s="142" t="e">
        <f>100*(#REF!/#REF!-1)</f>
        <v>#REF!</v>
      </c>
      <c r="P18" s="142" t="e">
        <f>100*(#REF!/#REF!-1)</f>
        <v>#REF!</v>
      </c>
      <c r="Q18" s="142" t="e">
        <f>100*(#REF!/#REF!-1)</f>
        <v>#REF!</v>
      </c>
      <c r="R18" s="142" t="e">
        <f>100*(#REF!/#REF!-1)</f>
        <v>#REF!</v>
      </c>
      <c r="S18" s="142" t="e">
        <f>100*(#REF!/#REF!-1)</f>
        <v>#REF!</v>
      </c>
      <c r="T18" s="142" t="e">
        <f>100*(#REF!/#REF!-1)</f>
        <v>#REF!</v>
      </c>
      <c r="U18" s="142" t="e">
        <f>100*(#REF!/#REF!-1)</f>
        <v>#REF!</v>
      </c>
      <c r="V18" s="142" t="e">
        <f>100*(#REF!/#REF!-1)</f>
        <v>#REF!</v>
      </c>
      <c r="W18" s="142" t="e">
        <f>100*(#REF!/#REF!-1)</f>
        <v>#REF!</v>
      </c>
      <c r="X18" s="142" t="e">
        <f>100*(#REF!/#REF!-1)</f>
        <v>#REF!</v>
      </c>
      <c r="Y18" s="142" t="e">
        <f>100*(#REF!/#REF!-1)</f>
        <v>#REF!</v>
      </c>
    </row>
    <row r="19" spans="1:25">
      <c r="B19" s="13">
        <v>3</v>
      </c>
      <c r="C19" s="142" t="e">
        <f>100*(#REF!/#REF!-1)</f>
        <v>#REF!</v>
      </c>
      <c r="D19" s="142" t="e">
        <f>100*(#REF!/#REF!-1)</f>
        <v>#REF!</v>
      </c>
      <c r="E19" s="142" t="e">
        <f>100*(#REF!/#REF!-1)</f>
        <v>#REF!</v>
      </c>
      <c r="F19" s="142" t="e">
        <f>100*(#REF!/#REF!-1)</f>
        <v>#REF!</v>
      </c>
      <c r="G19" s="142" t="e">
        <f>100*(#REF!/#REF!-1)</f>
        <v>#REF!</v>
      </c>
      <c r="H19" s="142" t="e">
        <f>100*(#REF!/#REF!-1)</f>
        <v>#REF!</v>
      </c>
      <c r="I19" s="142" t="e">
        <f>100*(#REF!/#REF!-1)</f>
        <v>#REF!</v>
      </c>
      <c r="J19" s="142" t="e">
        <f>100*(#REF!/#REF!-1)</f>
        <v>#REF!</v>
      </c>
      <c r="K19" s="142" t="e">
        <f>100*(#REF!/#REF!-1)</f>
        <v>#REF!</v>
      </c>
      <c r="L19" s="142" t="e">
        <f>100*(#REF!/#REF!-1)</f>
        <v>#REF!</v>
      </c>
      <c r="M19" s="142" t="e">
        <f>100*(#REF!/#REF!-1)</f>
        <v>#REF!</v>
      </c>
      <c r="N19" s="142" t="e">
        <f>100*(#REF!/#REF!-1)</f>
        <v>#REF!</v>
      </c>
      <c r="O19" s="142" t="e">
        <f>100*(#REF!/#REF!-1)</f>
        <v>#REF!</v>
      </c>
      <c r="P19" s="142" t="e">
        <f>100*(#REF!/#REF!-1)</f>
        <v>#REF!</v>
      </c>
      <c r="Q19" s="142" t="e">
        <f>100*(#REF!/#REF!-1)</f>
        <v>#REF!</v>
      </c>
      <c r="R19" s="142" t="e">
        <f>100*(#REF!/#REF!-1)</f>
        <v>#REF!</v>
      </c>
      <c r="S19" s="142" t="e">
        <f>100*(#REF!/#REF!-1)</f>
        <v>#REF!</v>
      </c>
      <c r="T19" s="142" t="e">
        <f>100*(#REF!/#REF!-1)</f>
        <v>#REF!</v>
      </c>
      <c r="U19" s="142" t="e">
        <f>100*(#REF!/#REF!-1)</f>
        <v>#REF!</v>
      </c>
      <c r="V19" s="142" t="e">
        <f>100*(#REF!/#REF!-1)</f>
        <v>#REF!</v>
      </c>
      <c r="W19" s="142" t="e">
        <f>100*(#REF!/#REF!-1)</f>
        <v>#REF!</v>
      </c>
      <c r="X19" s="142" t="e">
        <f>100*(#REF!/#REF!-1)</f>
        <v>#REF!</v>
      </c>
      <c r="Y19" s="142" t="e">
        <f>100*(#REF!/#REF!-1)</f>
        <v>#REF!</v>
      </c>
    </row>
    <row r="20" spans="1:25">
      <c r="B20" s="13">
        <v>4</v>
      </c>
      <c r="C20" s="142" t="e">
        <f>100*(#REF!/#REF!-1)</f>
        <v>#REF!</v>
      </c>
      <c r="D20" s="142" t="e">
        <f>100*(#REF!/#REF!-1)</f>
        <v>#REF!</v>
      </c>
      <c r="E20" s="142" t="e">
        <f>100*(#REF!/#REF!-1)</f>
        <v>#REF!</v>
      </c>
      <c r="F20" s="142" t="e">
        <f>100*(#REF!/#REF!-1)</f>
        <v>#REF!</v>
      </c>
      <c r="G20" s="142" t="e">
        <f>100*(#REF!/#REF!-1)</f>
        <v>#REF!</v>
      </c>
      <c r="H20" s="142" t="e">
        <f>100*(#REF!/#REF!-1)</f>
        <v>#REF!</v>
      </c>
      <c r="I20" s="142" t="e">
        <f>100*(#REF!/#REF!-1)</f>
        <v>#REF!</v>
      </c>
      <c r="J20" s="142" t="e">
        <f>100*(#REF!/#REF!-1)</f>
        <v>#REF!</v>
      </c>
      <c r="K20" s="142" t="e">
        <f>100*(#REF!/#REF!-1)</f>
        <v>#REF!</v>
      </c>
      <c r="L20" s="142" t="e">
        <f>100*(#REF!/#REF!-1)</f>
        <v>#REF!</v>
      </c>
      <c r="M20" s="142" t="e">
        <f>100*(#REF!/#REF!-1)</f>
        <v>#REF!</v>
      </c>
      <c r="N20" s="142" t="e">
        <f>100*(#REF!/#REF!-1)</f>
        <v>#REF!</v>
      </c>
      <c r="O20" s="142" t="e">
        <f>100*(#REF!/#REF!-1)</f>
        <v>#REF!</v>
      </c>
      <c r="P20" s="142" t="e">
        <f>100*(#REF!/#REF!-1)</f>
        <v>#REF!</v>
      </c>
      <c r="Q20" s="142" t="e">
        <f>100*(#REF!/#REF!-1)</f>
        <v>#REF!</v>
      </c>
      <c r="R20" s="142" t="e">
        <f>100*(#REF!/#REF!-1)</f>
        <v>#REF!</v>
      </c>
      <c r="S20" s="142" t="e">
        <f>100*(#REF!/#REF!-1)</f>
        <v>#REF!</v>
      </c>
      <c r="T20" s="142" t="e">
        <f>100*(#REF!/#REF!-1)</f>
        <v>#REF!</v>
      </c>
      <c r="U20" s="142" t="e">
        <f>100*(#REF!/#REF!-1)</f>
        <v>#REF!</v>
      </c>
      <c r="V20" s="142" t="e">
        <f>100*(#REF!/#REF!-1)</f>
        <v>#REF!</v>
      </c>
      <c r="W20" s="142" t="e">
        <f>100*(#REF!/#REF!-1)</f>
        <v>#REF!</v>
      </c>
      <c r="X20" s="142" t="e">
        <f>100*(#REF!/#REF!-1)</f>
        <v>#REF!</v>
      </c>
      <c r="Y20" s="142" t="e">
        <f>100*(#REF!/#REF!-1)</f>
        <v>#REF!</v>
      </c>
    </row>
    <row r="21" spans="1:25">
      <c r="A21" s="13">
        <v>2010</v>
      </c>
      <c r="B21" s="13">
        <v>1</v>
      </c>
      <c r="C21" s="142" t="e">
        <f>100*(#REF!/#REF!-1)</f>
        <v>#REF!</v>
      </c>
      <c r="D21" s="142" t="e">
        <f>100*(#REF!/#REF!-1)</f>
        <v>#REF!</v>
      </c>
      <c r="E21" s="142" t="e">
        <f>100*(#REF!/#REF!-1)</f>
        <v>#REF!</v>
      </c>
      <c r="F21" s="142" t="e">
        <f>100*(#REF!/#REF!-1)</f>
        <v>#REF!</v>
      </c>
      <c r="G21" s="142" t="e">
        <f>100*(#REF!/#REF!-1)</f>
        <v>#REF!</v>
      </c>
      <c r="H21" s="142" t="e">
        <f>100*(#REF!/#REF!-1)</f>
        <v>#REF!</v>
      </c>
      <c r="I21" s="142" t="e">
        <f>100*(#REF!/#REF!-1)</f>
        <v>#REF!</v>
      </c>
      <c r="J21" s="142" t="e">
        <f>100*(#REF!/#REF!-1)</f>
        <v>#REF!</v>
      </c>
      <c r="K21" s="142" t="e">
        <f>100*(#REF!/#REF!-1)</f>
        <v>#REF!</v>
      </c>
      <c r="L21" s="142" t="e">
        <f>100*(#REF!/#REF!-1)</f>
        <v>#REF!</v>
      </c>
      <c r="M21" s="142" t="e">
        <f>100*(#REF!/#REF!-1)</f>
        <v>#REF!</v>
      </c>
      <c r="N21" s="142" t="e">
        <f>100*(#REF!/#REF!-1)</f>
        <v>#REF!</v>
      </c>
      <c r="O21" s="142" t="e">
        <f>100*(#REF!/#REF!-1)</f>
        <v>#REF!</v>
      </c>
      <c r="P21" s="142" t="e">
        <f>100*(#REF!/#REF!-1)</f>
        <v>#REF!</v>
      </c>
      <c r="Q21" s="142" t="e">
        <f>100*(#REF!/#REF!-1)</f>
        <v>#REF!</v>
      </c>
      <c r="R21" s="142" t="e">
        <f>100*(#REF!/#REF!-1)</f>
        <v>#REF!</v>
      </c>
      <c r="S21" s="142" t="e">
        <f>100*(#REF!/#REF!-1)</f>
        <v>#REF!</v>
      </c>
      <c r="T21" s="142" t="e">
        <f>100*(#REF!/#REF!-1)</f>
        <v>#REF!</v>
      </c>
      <c r="U21" s="142" t="e">
        <f>100*(#REF!/#REF!-1)</f>
        <v>#REF!</v>
      </c>
      <c r="V21" s="142" t="e">
        <f>100*(#REF!/#REF!-1)</f>
        <v>#REF!</v>
      </c>
      <c r="W21" s="142" t="e">
        <f>100*(#REF!/#REF!-1)</f>
        <v>#REF!</v>
      </c>
      <c r="X21" s="142" t="e">
        <f>100*(#REF!/#REF!-1)</f>
        <v>#REF!</v>
      </c>
      <c r="Y21" s="142" t="e">
        <f>100*(#REF!/#REF!-1)</f>
        <v>#REF!</v>
      </c>
    </row>
    <row r="22" spans="1:25">
      <c r="B22" s="13">
        <v>2</v>
      </c>
      <c r="C22" s="142" t="e">
        <f>100*(#REF!/#REF!-1)</f>
        <v>#REF!</v>
      </c>
      <c r="D22" s="142" t="e">
        <f>100*(#REF!/#REF!-1)</f>
        <v>#REF!</v>
      </c>
      <c r="E22" s="142" t="e">
        <f>100*(#REF!/#REF!-1)</f>
        <v>#REF!</v>
      </c>
      <c r="F22" s="142" t="e">
        <f>100*(#REF!/#REF!-1)</f>
        <v>#REF!</v>
      </c>
      <c r="G22" s="142" t="e">
        <f>100*(#REF!/#REF!-1)</f>
        <v>#REF!</v>
      </c>
      <c r="H22" s="142" t="e">
        <f>100*(#REF!/#REF!-1)</f>
        <v>#REF!</v>
      </c>
      <c r="I22" s="142" t="e">
        <f>100*(#REF!/#REF!-1)</f>
        <v>#REF!</v>
      </c>
      <c r="J22" s="142" t="e">
        <f>100*(#REF!/#REF!-1)</f>
        <v>#REF!</v>
      </c>
      <c r="K22" s="142" t="e">
        <f>100*(#REF!/#REF!-1)</f>
        <v>#REF!</v>
      </c>
      <c r="L22" s="142" t="e">
        <f>100*(#REF!/#REF!-1)</f>
        <v>#REF!</v>
      </c>
      <c r="M22" s="142" t="e">
        <f>100*(#REF!/#REF!-1)</f>
        <v>#REF!</v>
      </c>
      <c r="N22" s="142" t="e">
        <f>100*(#REF!/#REF!-1)</f>
        <v>#REF!</v>
      </c>
      <c r="O22" s="142" t="e">
        <f>100*(#REF!/#REF!-1)</f>
        <v>#REF!</v>
      </c>
      <c r="P22" s="142" t="e">
        <f>100*(#REF!/#REF!-1)</f>
        <v>#REF!</v>
      </c>
      <c r="Q22" s="142" t="e">
        <f>100*(#REF!/#REF!-1)</f>
        <v>#REF!</v>
      </c>
      <c r="R22" s="142" t="e">
        <f>100*(#REF!/#REF!-1)</f>
        <v>#REF!</v>
      </c>
      <c r="S22" s="142" t="e">
        <f>100*(#REF!/#REF!-1)</f>
        <v>#REF!</v>
      </c>
      <c r="T22" s="142" t="e">
        <f>100*(#REF!/#REF!-1)</f>
        <v>#REF!</v>
      </c>
      <c r="U22" s="142" t="e">
        <f>100*(#REF!/#REF!-1)</f>
        <v>#REF!</v>
      </c>
      <c r="V22" s="142" t="e">
        <f>100*(#REF!/#REF!-1)</f>
        <v>#REF!</v>
      </c>
      <c r="W22" s="142" t="e">
        <f>100*(#REF!/#REF!-1)</f>
        <v>#REF!</v>
      </c>
      <c r="X22" s="142" t="e">
        <f>100*(#REF!/#REF!-1)</f>
        <v>#REF!</v>
      </c>
      <c r="Y22" s="142" t="e">
        <f>100*(#REF!/#REF!-1)</f>
        <v>#REF!</v>
      </c>
    </row>
    <row r="23" spans="1:25">
      <c r="B23" s="13">
        <v>3</v>
      </c>
      <c r="C23" s="142" t="e">
        <f>100*(#REF!/#REF!-1)</f>
        <v>#REF!</v>
      </c>
      <c r="D23" s="142" t="e">
        <f>100*(#REF!/#REF!-1)</f>
        <v>#REF!</v>
      </c>
      <c r="E23" s="142" t="e">
        <f>100*(#REF!/#REF!-1)</f>
        <v>#REF!</v>
      </c>
      <c r="F23" s="142" t="e">
        <f>100*(#REF!/#REF!-1)</f>
        <v>#REF!</v>
      </c>
      <c r="G23" s="142" t="e">
        <f>100*(#REF!/#REF!-1)</f>
        <v>#REF!</v>
      </c>
      <c r="H23" s="142" t="e">
        <f>100*(#REF!/#REF!-1)</f>
        <v>#REF!</v>
      </c>
      <c r="I23" s="142" t="e">
        <f>100*(#REF!/#REF!-1)</f>
        <v>#REF!</v>
      </c>
      <c r="J23" s="142" t="e">
        <f>100*(#REF!/#REF!-1)</f>
        <v>#REF!</v>
      </c>
      <c r="K23" s="142" t="e">
        <f>100*(#REF!/#REF!-1)</f>
        <v>#REF!</v>
      </c>
      <c r="L23" s="142" t="e">
        <f>100*(#REF!/#REF!-1)</f>
        <v>#REF!</v>
      </c>
      <c r="M23" s="142" t="e">
        <f>100*(#REF!/#REF!-1)</f>
        <v>#REF!</v>
      </c>
      <c r="N23" s="142" t="e">
        <f>100*(#REF!/#REF!-1)</f>
        <v>#REF!</v>
      </c>
      <c r="O23" s="142" t="e">
        <f>100*(#REF!/#REF!-1)</f>
        <v>#REF!</v>
      </c>
      <c r="P23" s="142" t="e">
        <f>100*(#REF!/#REF!-1)</f>
        <v>#REF!</v>
      </c>
      <c r="Q23" s="142" t="e">
        <f>100*(#REF!/#REF!-1)</f>
        <v>#REF!</v>
      </c>
      <c r="R23" s="142" t="e">
        <f>100*(#REF!/#REF!-1)</f>
        <v>#REF!</v>
      </c>
      <c r="S23" s="142" t="e">
        <f>100*(#REF!/#REF!-1)</f>
        <v>#REF!</v>
      </c>
      <c r="T23" s="142" t="e">
        <f>100*(#REF!/#REF!-1)</f>
        <v>#REF!</v>
      </c>
      <c r="U23" s="142" t="e">
        <f>100*(#REF!/#REF!-1)</f>
        <v>#REF!</v>
      </c>
      <c r="V23" s="142" t="e">
        <f>100*(#REF!/#REF!-1)</f>
        <v>#REF!</v>
      </c>
      <c r="W23" s="142" t="e">
        <f>100*(#REF!/#REF!-1)</f>
        <v>#REF!</v>
      </c>
      <c r="X23" s="142" t="e">
        <f>100*(#REF!/#REF!-1)</f>
        <v>#REF!</v>
      </c>
      <c r="Y23" s="142" t="e">
        <f>100*(#REF!/#REF!-1)</f>
        <v>#REF!</v>
      </c>
    </row>
    <row r="24" spans="1:25">
      <c r="B24" s="13">
        <v>4</v>
      </c>
      <c r="C24" s="142" t="e">
        <f>100*(#REF!/#REF!-1)</f>
        <v>#REF!</v>
      </c>
      <c r="D24" s="142" t="e">
        <f>100*(#REF!/#REF!-1)</f>
        <v>#REF!</v>
      </c>
      <c r="E24" s="142" t="e">
        <f>100*(#REF!/#REF!-1)</f>
        <v>#REF!</v>
      </c>
      <c r="F24" s="142" t="e">
        <f>100*(#REF!/#REF!-1)</f>
        <v>#REF!</v>
      </c>
      <c r="G24" s="142" t="e">
        <f>100*(#REF!/#REF!-1)</f>
        <v>#REF!</v>
      </c>
      <c r="H24" s="142" t="e">
        <f>100*(#REF!/#REF!-1)</f>
        <v>#REF!</v>
      </c>
      <c r="I24" s="142" t="e">
        <f>100*(#REF!/#REF!-1)</f>
        <v>#REF!</v>
      </c>
      <c r="J24" s="142" t="e">
        <f>100*(#REF!/#REF!-1)</f>
        <v>#REF!</v>
      </c>
      <c r="K24" s="142" t="e">
        <f>100*(#REF!/#REF!-1)</f>
        <v>#REF!</v>
      </c>
      <c r="L24" s="142" t="e">
        <f>100*(#REF!/#REF!-1)</f>
        <v>#REF!</v>
      </c>
      <c r="M24" s="142" t="e">
        <f>100*(#REF!/#REF!-1)</f>
        <v>#REF!</v>
      </c>
      <c r="N24" s="142" t="e">
        <f>100*(#REF!/#REF!-1)</f>
        <v>#REF!</v>
      </c>
      <c r="O24" s="142" t="e">
        <f>100*(#REF!/#REF!-1)</f>
        <v>#REF!</v>
      </c>
      <c r="P24" s="142" t="e">
        <f>100*(#REF!/#REF!-1)</f>
        <v>#REF!</v>
      </c>
      <c r="Q24" s="142" t="e">
        <f>100*(#REF!/#REF!-1)</f>
        <v>#REF!</v>
      </c>
      <c r="R24" s="142" t="e">
        <f>100*(#REF!/#REF!-1)</f>
        <v>#REF!</v>
      </c>
      <c r="S24" s="142" t="e">
        <f>100*(#REF!/#REF!-1)</f>
        <v>#REF!</v>
      </c>
      <c r="T24" s="142" t="e">
        <f>100*(#REF!/#REF!-1)</f>
        <v>#REF!</v>
      </c>
      <c r="U24" s="142" t="e">
        <f>100*(#REF!/#REF!-1)</f>
        <v>#REF!</v>
      </c>
      <c r="V24" s="142" t="e">
        <f>100*(#REF!/#REF!-1)</f>
        <v>#REF!</v>
      </c>
      <c r="W24" s="142" t="e">
        <f>100*(#REF!/#REF!-1)</f>
        <v>#REF!</v>
      </c>
      <c r="X24" s="142" t="e">
        <f>100*(#REF!/#REF!-1)</f>
        <v>#REF!</v>
      </c>
      <c r="Y24" s="142" t="e">
        <f>100*(#REF!/#REF!-1)</f>
        <v>#REF!</v>
      </c>
    </row>
    <row r="25" spans="1:25">
      <c r="A25" s="13">
        <v>2011</v>
      </c>
      <c r="B25" s="13">
        <v>1</v>
      </c>
      <c r="C25" s="146" t="e">
        <f>100*(#REF!/#REF!-1)</f>
        <v>#REF!</v>
      </c>
      <c r="D25" s="142" t="e">
        <f>100*(#REF!/#REF!-1)</f>
        <v>#REF!</v>
      </c>
      <c r="E25" s="142" t="e">
        <f>100*(#REF!/#REF!-1)</f>
        <v>#REF!</v>
      </c>
      <c r="F25" s="142" t="e">
        <f>100*(#REF!/#REF!-1)</f>
        <v>#REF!</v>
      </c>
      <c r="G25" s="142" t="e">
        <f>100*(#REF!/#REF!-1)</f>
        <v>#REF!</v>
      </c>
      <c r="H25" s="146" t="e">
        <f>100*(#REF!/#REF!-1)</f>
        <v>#REF!</v>
      </c>
      <c r="I25" s="142" t="e">
        <f>100*(#REF!/#REF!-1)</f>
        <v>#REF!</v>
      </c>
      <c r="J25" s="142" t="e">
        <f>100*(#REF!/#REF!-1)</f>
        <v>#REF!</v>
      </c>
      <c r="K25" s="142" t="e">
        <f>100*(#REF!/#REF!-1)</f>
        <v>#REF!</v>
      </c>
      <c r="L25" s="146" t="e">
        <f>100*(#REF!/#REF!-1)</f>
        <v>#REF!</v>
      </c>
      <c r="M25" s="142" t="e">
        <f>100*(#REF!/#REF!-1)</f>
        <v>#REF!</v>
      </c>
      <c r="N25" s="142" t="e">
        <f>100*(#REF!/#REF!-1)</f>
        <v>#REF!</v>
      </c>
      <c r="O25" s="142" t="e">
        <f>100*(#REF!/#REF!-1)</f>
        <v>#REF!</v>
      </c>
      <c r="P25" s="146" t="e">
        <f>100*(#REF!/#REF!-1)</f>
        <v>#REF!</v>
      </c>
      <c r="Q25" s="142" t="e">
        <f>100*(#REF!/#REF!-1)</f>
        <v>#REF!</v>
      </c>
      <c r="R25" s="142" t="e">
        <f>100*(#REF!/#REF!-1)</f>
        <v>#REF!</v>
      </c>
      <c r="S25" s="142" t="e">
        <f>100*(#REF!/#REF!-1)</f>
        <v>#REF!</v>
      </c>
      <c r="T25" s="142" t="e">
        <f>100*(#REF!/#REF!-1)</f>
        <v>#REF!</v>
      </c>
      <c r="U25" s="142" t="e">
        <f>100*(#REF!/#REF!-1)</f>
        <v>#REF!</v>
      </c>
      <c r="V25" s="142" t="e">
        <f>100*(#REF!/#REF!-1)</f>
        <v>#REF!</v>
      </c>
      <c r="W25" s="142" t="e">
        <f>100*(#REF!/#REF!-1)</f>
        <v>#REF!</v>
      </c>
      <c r="X25" s="142" t="e">
        <f>100*(#REF!/#REF!-1)</f>
        <v>#REF!</v>
      </c>
      <c r="Y25" s="142" t="e">
        <f>100*(#REF!/#REF!-1)</f>
        <v>#REF!</v>
      </c>
    </row>
    <row r="26" spans="1:25">
      <c r="B26" s="13">
        <v>2</v>
      </c>
      <c r="C26" s="146" t="e">
        <f>100*(#REF!/#REF!-1)</f>
        <v>#REF!</v>
      </c>
      <c r="D26" s="142" t="e">
        <f>100*(#REF!/#REF!-1)</f>
        <v>#REF!</v>
      </c>
      <c r="E26" s="142" t="e">
        <f>100*(#REF!/#REF!-1)</f>
        <v>#REF!</v>
      </c>
      <c r="F26" s="142" t="e">
        <f>100*(#REF!/#REF!-1)</f>
        <v>#REF!</v>
      </c>
      <c r="G26" s="142" t="e">
        <f>100*(#REF!/#REF!-1)</f>
        <v>#REF!</v>
      </c>
      <c r="H26" s="146" t="e">
        <f>100*(#REF!/#REF!-1)</f>
        <v>#REF!</v>
      </c>
      <c r="I26" s="142" t="e">
        <f>100*(#REF!/#REF!-1)</f>
        <v>#REF!</v>
      </c>
      <c r="J26" s="142" t="e">
        <f>100*(#REF!/#REF!-1)</f>
        <v>#REF!</v>
      </c>
      <c r="K26" s="142" t="e">
        <f>100*(#REF!/#REF!-1)</f>
        <v>#REF!</v>
      </c>
      <c r="L26" s="146" t="e">
        <f>100*(#REF!/#REF!-1)</f>
        <v>#REF!</v>
      </c>
      <c r="M26" s="142" t="e">
        <f>100*(#REF!/#REF!-1)</f>
        <v>#REF!</v>
      </c>
      <c r="N26" s="142" t="e">
        <f>100*(#REF!/#REF!-1)</f>
        <v>#REF!</v>
      </c>
      <c r="O26" s="142" t="e">
        <f>100*(#REF!/#REF!-1)</f>
        <v>#REF!</v>
      </c>
      <c r="P26" s="146" t="e">
        <f>100*(#REF!/#REF!-1)</f>
        <v>#REF!</v>
      </c>
      <c r="Q26" s="142" t="e">
        <f>100*(#REF!/#REF!-1)</f>
        <v>#REF!</v>
      </c>
      <c r="R26" s="142" t="e">
        <f>100*(#REF!/#REF!-1)</f>
        <v>#REF!</v>
      </c>
      <c r="S26" s="142" t="e">
        <f>100*(#REF!/#REF!-1)</f>
        <v>#REF!</v>
      </c>
      <c r="T26" s="142" t="e">
        <f>100*(#REF!/#REF!-1)</f>
        <v>#REF!</v>
      </c>
      <c r="U26" s="142" t="e">
        <f>100*(#REF!/#REF!-1)</f>
        <v>#REF!</v>
      </c>
      <c r="V26" s="142" t="e">
        <f>100*(#REF!/#REF!-1)</f>
        <v>#REF!</v>
      </c>
      <c r="W26" s="142" t="e">
        <f>100*(#REF!/#REF!-1)</f>
        <v>#REF!</v>
      </c>
      <c r="X26" s="142" t="e">
        <f>100*(#REF!/#REF!-1)</f>
        <v>#REF!</v>
      </c>
      <c r="Y26" s="142" t="e">
        <f>100*(#REF!/#REF!-1)</f>
        <v>#REF!</v>
      </c>
    </row>
    <row r="27" spans="1:25">
      <c r="B27" s="13">
        <v>3</v>
      </c>
      <c r="C27" s="146" t="e">
        <f>100*(#REF!/#REF!-1)</f>
        <v>#REF!</v>
      </c>
      <c r="D27" s="142" t="e">
        <f>100*(#REF!/#REF!-1)</f>
        <v>#REF!</v>
      </c>
      <c r="E27" s="142" t="e">
        <f>100*(#REF!/#REF!-1)</f>
        <v>#REF!</v>
      </c>
      <c r="F27" s="142" t="e">
        <f>100*(#REF!/#REF!-1)</f>
        <v>#REF!</v>
      </c>
      <c r="G27" s="142" t="e">
        <f>100*(#REF!/#REF!-1)</f>
        <v>#REF!</v>
      </c>
      <c r="H27" s="146" t="e">
        <f>100*(#REF!/#REF!-1)</f>
        <v>#REF!</v>
      </c>
      <c r="I27" s="142" t="e">
        <f>100*(#REF!/#REF!-1)</f>
        <v>#REF!</v>
      </c>
      <c r="J27" s="142" t="e">
        <f>100*(#REF!/#REF!-1)</f>
        <v>#REF!</v>
      </c>
      <c r="K27" s="142" t="e">
        <f>100*(#REF!/#REF!-1)</f>
        <v>#REF!</v>
      </c>
      <c r="L27" s="146" t="e">
        <f>100*(#REF!/#REF!-1)</f>
        <v>#REF!</v>
      </c>
      <c r="M27" s="142" t="e">
        <f>100*(#REF!/#REF!-1)</f>
        <v>#REF!</v>
      </c>
      <c r="N27" s="142" t="e">
        <f>100*(#REF!/#REF!-1)</f>
        <v>#REF!</v>
      </c>
      <c r="O27" s="142" t="e">
        <f>100*(#REF!/#REF!-1)</f>
        <v>#REF!</v>
      </c>
      <c r="P27" s="146" t="e">
        <f>100*(#REF!/#REF!-1)</f>
        <v>#REF!</v>
      </c>
      <c r="Q27" s="142" t="e">
        <f>100*(#REF!/#REF!-1)</f>
        <v>#REF!</v>
      </c>
      <c r="R27" s="142" t="e">
        <f>100*(#REF!/#REF!-1)</f>
        <v>#REF!</v>
      </c>
      <c r="S27" s="142" t="e">
        <f>100*(#REF!/#REF!-1)</f>
        <v>#REF!</v>
      </c>
      <c r="T27" s="142" t="e">
        <f>100*(#REF!/#REF!-1)</f>
        <v>#REF!</v>
      </c>
      <c r="U27" s="142" t="e">
        <f>100*(#REF!/#REF!-1)</f>
        <v>#REF!</v>
      </c>
      <c r="V27" s="142" t="e">
        <f>100*(#REF!/#REF!-1)</f>
        <v>#REF!</v>
      </c>
      <c r="W27" s="142" t="e">
        <f>100*(#REF!/#REF!-1)</f>
        <v>#REF!</v>
      </c>
      <c r="X27" s="142" t="e">
        <f>100*(#REF!/#REF!-1)</f>
        <v>#REF!</v>
      </c>
      <c r="Y27" s="142" t="e">
        <f>100*(#REF!/#REF!-1)</f>
        <v>#REF!</v>
      </c>
    </row>
    <row r="28" spans="1:25">
      <c r="B28" s="13">
        <v>4</v>
      </c>
      <c r="C28" s="146"/>
      <c r="D28" s="142"/>
      <c r="E28" s="142"/>
      <c r="F28" s="142"/>
      <c r="G28" s="142"/>
      <c r="H28" s="146"/>
      <c r="I28" s="142"/>
      <c r="J28" s="142"/>
      <c r="K28" s="142"/>
      <c r="L28" s="146"/>
      <c r="M28" s="142"/>
      <c r="N28" s="142"/>
      <c r="O28" s="142"/>
      <c r="P28" s="146"/>
      <c r="Q28" s="142"/>
      <c r="R28" s="142"/>
      <c r="S28" s="142"/>
      <c r="T28" s="142"/>
      <c r="U28" s="142"/>
      <c r="V28" s="142"/>
      <c r="W28" s="142"/>
      <c r="X28" s="142"/>
      <c r="Y28" s="142"/>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25" width="8.2187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59"/>
      <c r="B2" s="360"/>
      <c r="C2" s="477" t="s">
        <v>125</v>
      </c>
      <c r="D2" s="480"/>
      <c r="E2" s="480"/>
      <c r="F2" s="485"/>
      <c r="G2" s="477" t="s">
        <v>117</v>
      </c>
      <c r="H2" s="480"/>
      <c r="I2" s="480"/>
      <c r="J2" s="485"/>
      <c r="K2" s="359"/>
      <c r="L2" s="394"/>
      <c r="M2" s="394"/>
      <c r="N2" s="394"/>
      <c r="O2" s="394"/>
      <c r="P2" s="394"/>
      <c r="Q2" s="394"/>
      <c r="R2" s="394"/>
      <c r="S2" s="394"/>
      <c r="T2" s="394"/>
      <c r="U2" s="394"/>
      <c r="V2" s="360"/>
      <c r="W2" s="359"/>
      <c r="X2" s="394"/>
      <c r="Y2" s="360"/>
    </row>
    <row r="3" spans="1:25" ht="132" customHeight="1">
      <c r="A3" s="395" t="s">
        <v>27</v>
      </c>
      <c r="B3" s="396" t="s">
        <v>28</v>
      </c>
      <c r="C3" s="396" t="s">
        <v>29</v>
      </c>
      <c r="D3" s="396" t="s">
        <v>30</v>
      </c>
      <c r="E3" s="396" t="s">
        <v>31</v>
      </c>
      <c r="F3" s="396" t="s">
        <v>32</v>
      </c>
      <c r="G3" s="397" t="s">
        <v>33</v>
      </c>
      <c r="H3" s="396" t="s">
        <v>34</v>
      </c>
      <c r="I3" s="397" t="s">
        <v>35</v>
      </c>
      <c r="J3" s="397" t="s">
        <v>36</v>
      </c>
      <c r="K3" s="396" t="s">
        <v>37</v>
      </c>
      <c r="L3" s="398" t="s">
        <v>38</v>
      </c>
      <c r="M3" s="398" t="s">
        <v>39</v>
      </c>
      <c r="N3" s="398" t="s">
        <v>40</v>
      </c>
      <c r="O3" s="396" t="s">
        <v>41</v>
      </c>
      <c r="P3" s="398" t="s">
        <v>42</v>
      </c>
      <c r="Q3" s="398" t="s">
        <v>43</v>
      </c>
      <c r="R3" s="398" t="s">
        <v>44</v>
      </c>
      <c r="S3" s="398" t="s">
        <v>45</v>
      </c>
      <c r="T3" s="398" t="s">
        <v>46</v>
      </c>
      <c r="U3" s="398" t="s">
        <v>47</v>
      </c>
      <c r="V3" s="398" t="s">
        <v>48</v>
      </c>
      <c r="W3" s="398" t="s">
        <v>127</v>
      </c>
      <c r="X3" s="398" t="s">
        <v>50</v>
      </c>
      <c r="Y3" s="398" t="s">
        <v>51</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139" t="e">
        <f>(#REF!/#REF!-1)*100</f>
        <v>#REF!</v>
      </c>
      <c r="D9" s="139" t="e">
        <f>(#REF!/#REF!-1)*100</f>
        <v>#REF!</v>
      </c>
      <c r="E9" s="139" t="e">
        <f>(#REF!/#REF!-1)*100</f>
        <v>#REF!</v>
      </c>
      <c r="F9" s="139" t="e">
        <f>(#REF!/#REF!-1)*100</f>
        <v>#REF!</v>
      </c>
      <c r="G9" s="139" t="e">
        <f>(#REF!/#REF!-1)*100</f>
        <v>#REF!</v>
      </c>
      <c r="H9" s="139" t="e">
        <f>(#REF!/#REF!-1)*100</f>
        <v>#REF!</v>
      </c>
      <c r="I9" s="139" t="e">
        <f>(#REF!/#REF!-1)*100</f>
        <v>#REF!</v>
      </c>
      <c r="J9" s="139" t="e">
        <f>(#REF!/#REF!-1)*100</f>
        <v>#REF!</v>
      </c>
      <c r="K9" s="139" t="e">
        <f>(#REF!/#REF!-1)*100</f>
        <v>#REF!</v>
      </c>
      <c r="L9" s="139" t="e">
        <f>(#REF!/#REF!-1)*100</f>
        <v>#REF!</v>
      </c>
      <c r="M9" s="139" t="e">
        <f>(#REF!/#REF!-1)*100</f>
        <v>#REF!</v>
      </c>
      <c r="N9" s="139" t="e">
        <f>(#REF!/#REF!-1)*100</f>
        <v>#REF!</v>
      </c>
      <c r="O9" s="139" t="e">
        <f>(#REF!/#REF!-1)*100</f>
        <v>#REF!</v>
      </c>
      <c r="P9" s="139" t="e">
        <f>(#REF!/#REF!-1)*100</f>
        <v>#REF!</v>
      </c>
      <c r="Q9" s="139" t="e">
        <f>(#REF!/#REF!-1)*100</f>
        <v>#REF!</v>
      </c>
      <c r="R9" s="139" t="e">
        <f>(#REF!/#REF!-1)*100</f>
        <v>#REF!</v>
      </c>
      <c r="S9" s="139" t="e">
        <f>(#REF!/#REF!-1)*100</f>
        <v>#REF!</v>
      </c>
      <c r="T9" s="139" t="e">
        <f>(#REF!/#REF!-1)*100</f>
        <v>#REF!</v>
      </c>
      <c r="U9" s="139" t="e">
        <f>(#REF!/#REF!-1)*100</f>
        <v>#REF!</v>
      </c>
      <c r="V9" s="139" t="e">
        <f>(#REF!/#REF!-1)*100</f>
        <v>#REF!</v>
      </c>
      <c r="W9" s="139" t="e">
        <f>(#REF!/#REF!-1)*100</f>
        <v>#REF!</v>
      </c>
      <c r="X9" s="139" t="e">
        <f>(#REF!/#REF!-1)*100</f>
        <v>#REF!</v>
      </c>
      <c r="Y9" s="139" t="e">
        <f>(#REF!/#REF!-1)*100</f>
        <v>#REF!</v>
      </c>
    </row>
    <row r="10" spans="1:25">
      <c r="A10" s="13"/>
      <c r="B10" s="13">
        <v>2</v>
      </c>
      <c r="C10" s="139" t="e">
        <f>(#REF!/#REF!-1)*100</f>
        <v>#REF!</v>
      </c>
      <c r="D10" s="139" t="e">
        <f>(#REF!/#REF!-1)*100</f>
        <v>#REF!</v>
      </c>
      <c r="E10" s="139" t="e">
        <f>(#REF!/#REF!-1)*100</f>
        <v>#REF!</v>
      </c>
      <c r="F10" s="139" t="e">
        <f>(#REF!/#REF!-1)*100</f>
        <v>#REF!</v>
      </c>
      <c r="G10" s="139" t="e">
        <f>(#REF!/#REF!-1)*100</f>
        <v>#REF!</v>
      </c>
      <c r="H10" s="139" t="e">
        <f>(#REF!/#REF!-1)*100</f>
        <v>#REF!</v>
      </c>
      <c r="I10" s="139" t="e">
        <f>(#REF!/#REF!-1)*100</f>
        <v>#REF!</v>
      </c>
      <c r="J10" s="139" t="e">
        <f>(#REF!/#REF!-1)*100</f>
        <v>#REF!</v>
      </c>
      <c r="K10" s="139" t="e">
        <f>(#REF!/#REF!-1)*100</f>
        <v>#REF!</v>
      </c>
      <c r="L10" s="139" t="e">
        <f>(#REF!/#REF!-1)*100</f>
        <v>#REF!</v>
      </c>
      <c r="M10" s="139" t="e">
        <f>(#REF!/#REF!-1)*100</f>
        <v>#REF!</v>
      </c>
      <c r="N10" s="139" t="e">
        <f>(#REF!/#REF!-1)*100</f>
        <v>#REF!</v>
      </c>
      <c r="O10" s="139" t="e">
        <f>(#REF!/#REF!-1)*100</f>
        <v>#REF!</v>
      </c>
      <c r="P10" s="139" t="e">
        <f>(#REF!/#REF!-1)*100</f>
        <v>#REF!</v>
      </c>
      <c r="Q10" s="139" t="e">
        <f>(#REF!/#REF!-1)*100</f>
        <v>#REF!</v>
      </c>
      <c r="R10" s="139" t="e">
        <f>(#REF!/#REF!-1)*100</f>
        <v>#REF!</v>
      </c>
      <c r="S10" s="139" t="e">
        <f>(#REF!/#REF!-1)*100</f>
        <v>#REF!</v>
      </c>
      <c r="T10" s="139" t="e">
        <f>(#REF!/#REF!-1)*100</f>
        <v>#REF!</v>
      </c>
      <c r="U10" s="139" t="e">
        <f>(#REF!/#REF!-1)*100</f>
        <v>#REF!</v>
      </c>
      <c r="V10" s="139" t="e">
        <f>(#REF!/#REF!-1)*100</f>
        <v>#REF!</v>
      </c>
      <c r="W10" s="139" t="e">
        <f>(#REF!/#REF!-1)*100</f>
        <v>#REF!</v>
      </c>
      <c r="X10" s="139" t="e">
        <f>(#REF!/#REF!-1)*100</f>
        <v>#REF!</v>
      </c>
      <c r="Y10" s="139" t="e">
        <f>(#REF!/#REF!-1)*100</f>
        <v>#REF!</v>
      </c>
    </row>
    <row r="11" spans="1:25">
      <c r="A11" s="13"/>
      <c r="B11" s="13">
        <v>3</v>
      </c>
      <c r="C11" s="139" t="e">
        <f>(#REF!/#REF!-1)*100</f>
        <v>#REF!</v>
      </c>
      <c r="D11" s="139" t="e">
        <f>(#REF!/#REF!-1)*100</f>
        <v>#REF!</v>
      </c>
      <c r="E11" s="139" t="e">
        <f>(#REF!/#REF!-1)*100</f>
        <v>#REF!</v>
      </c>
      <c r="F11" s="139" t="e">
        <f>(#REF!/#REF!-1)*100</f>
        <v>#REF!</v>
      </c>
      <c r="G11" s="139" t="e">
        <f>(#REF!/#REF!-1)*100</f>
        <v>#REF!</v>
      </c>
      <c r="H11" s="139" t="e">
        <f>(#REF!/#REF!-1)*100</f>
        <v>#REF!</v>
      </c>
      <c r="I11" s="139" t="e">
        <f>(#REF!/#REF!-1)*100</f>
        <v>#REF!</v>
      </c>
      <c r="J11" s="139" t="e">
        <f>(#REF!/#REF!-1)*100</f>
        <v>#REF!</v>
      </c>
      <c r="K11" s="139" t="e">
        <f>(#REF!/#REF!-1)*100</f>
        <v>#REF!</v>
      </c>
      <c r="L11" s="139" t="e">
        <f>(#REF!/#REF!-1)*100</f>
        <v>#REF!</v>
      </c>
      <c r="M11" s="139" t="e">
        <f>(#REF!/#REF!-1)*100</f>
        <v>#REF!</v>
      </c>
      <c r="N11" s="139" t="e">
        <f>(#REF!/#REF!-1)*100</f>
        <v>#REF!</v>
      </c>
      <c r="O11" s="139" t="e">
        <f>(#REF!/#REF!-1)*100</f>
        <v>#REF!</v>
      </c>
      <c r="P11" s="139" t="e">
        <f>(#REF!/#REF!-1)*100</f>
        <v>#REF!</v>
      </c>
      <c r="Q11" s="139" t="e">
        <f>(#REF!/#REF!-1)*100</f>
        <v>#REF!</v>
      </c>
      <c r="R11" s="139" t="e">
        <f>(#REF!/#REF!-1)*100</f>
        <v>#REF!</v>
      </c>
      <c r="S11" s="139" t="e">
        <f>(#REF!/#REF!-1)*100</f>
        <v>#REF!</v>
      </c>
      <c r="T11" s="139" t="e">
        <f>(#REF!/#REF!-1)*100</f>
        <v>#REF!</v>
      </c>
      <c r="U11" s="139" t="e">
        <f>(#REF!/#REF!-1)*100</f>
        <v>#REF!</v>
      </c>
      <c r="V11" s="139" t="e">
        <f>(#REF!/#REF!-1)*100</f>
        <v>#REF!</v>
      </c>
      <c r="W11" s="139" t="e">
        <f>(#REF!/#REF!-1)*100</f>
        <v>#REF!</v>
      </c>
      <c r="X11" s="139" t="e">
        <f>(#REF!/#REF!-1)*100</f>
        <v>#REF!</v>
      </c>
      <c r="Y11" s="139" t="e">
        <f>(#REF!/#REF!-1)*100</f>
        <v>#REF!</v>
      </c>
    </row>
    <row r="12" spans="1:25">
      <c r="A12" s="13"/>
      <c r="B12" s="13">
        <v>4</v>
      </c>
      <c r="C12" s="139" t="e">
        <f>(#REF!/#REF!-1)*100</f>
        <v>#REF!</v>
      </c>
      <c r="D12" s="139" t="e">
        <f>(#REF!/#REF!-1)*100</f>
        <v>#REF!</v>
      </c>
      <c r="E12" s="139" t="e">
        <f>(#REF!/#REF!-1)*100</f>
        <v>#REF!</v>
      </c>
      <c r="F12" s="139" t="e">
        <f>(#REF!/#REF!-1)*100</f>
        <v>#REF!</v>
      </c>
      <c r="G12" s="139" t="e">
        <f>(#REF!/#REF!-1)*100</f>
        <v>#REF!</v>
      </c>
      <c r="H12" s="139" t="e">
        <f>(#REF!/#REF!-1)*100</f>
        <v>#REF!</v>
      </c>
      <c r="I12" s="139" t="e">
        <f>(#REF!/#REF!-1)*100</f>
        <v>#REF!</v>
      </c>
      <c r="J12" s="139" t="e">
        <f>(#REF!/#REF!-1)*100</f>
        <v>#REF!</v>
      </c>
      <c r="K12" s="139" t="e">
        <f>(#REF!/#REF!-1)*100</f>
        <v>#REF!</v>
      </c>
      <c r="L12" s="139" t="e">
        <f>(#REF!/#REF!-1)*100</f>
        <v>#REF!</v>
      </c>
      <c r="M12" s="139" t="e">
        <f>(#REF!/#REF!-1)*100</f>
        <v>#REF!</v>
      </c>
      <c r="N12" s="139" t="e">
        <f>(#REF!/#REF!-1)*100</f>
        <v>#REF!</v>
      </c>
      <c r="O12" s="139" t="e">
        <f>(#REF!/#REF!-1)*100</f>
        <v>#REF!</v>
      </c>
      <c r="P12" s="139" t="e">
        <f>(#REF!/#REF!-1)*100</f>
        <v>#REF!</v>
      </c>
      <c r="Q12" s="139" t="e">
        <f>(#REF!/#REF!-1)*100</f>
        <v>#REF!</v>
      </c>
      <c r="R12" s="139" t="e">
        <f>(#REF!/#REF!-1)*100</f>
        <v>#REF!</v>
      </c>
      <c r="S12" s="139" t="e">
        <f>(#REF!/#REF!-1)*100</f>
        <v>#REF!</v>
      </c>
      <c r="T12" s="139" t="e">
        <f>(#REF!/#REF!-1)*100</f>
        <v>#REF!</v>
      </c>
      <c r="U12" s="139" t="e">
        <f>(#REF!/#REF!-1)*100</f>
        <v>#REF!</v>
      </c>
      <c r="V12" s="139" t="e">
        <f>(#REF!/#REF!-1)*100</f>
        <v>#REF!</v>
      </c>
      <c r="W12" s="139" t="e">
        <f>(#REF!/#REF!-1)*100</f>
        <v>#REF!</v>
      </c>
      <c r="X12" s="139" t="e">
        <f>(#REF!/#REF!-1)*100</f>
        <v>#REF!</v>
      </c>
      <c r="Y12" s="139" t="e">
        <f>(#REF!/#REF!-1)*100</f>
        <v>#REF!</v>
      </c>
    </row>
    <row r="13" spans="1:25">
      <c r="A13" s="13">
        <v>2008</v>
      </c>
      <c r="B13" s="13">
        <v>1</v>
      </c>
      <c r="C13" s="139" t="e">
        <f>(#REF!/#REF!-1)*100</f>
        <v>#REF!</v>
      </c>
      <c r="D13" s="139" t="e">
        <f>(#REF!/#REF!-1)*100</f>
        <v>#REF!</v>
      </c>
      <c r="E13" s="139" t="e">
        <f>(#REF!/#REF!-1)*100</f>
        <v>#REF!</v>
      </c>
      <c r="F13" s="139" t="e">
        <f>(#REF!/#REF!-1)*100</f>
        <v>#REF!</v>
      </c>
      <c r="G13" s="139" t="e">
        <f>(#REF!/#REF!-1)*100</f>
        <v>#REF!</v>
      </c>
      <c r="H13" s="139" t="e">
        <f>(#REF!/#REF!-1)*100</f>
        <v>#REF!</v>
      </c>
      <c r="I13" s="139" t="e">
        <f>(#REF!/#REF!-1)*100</f>
        <v>#REF!</v>
      </c>
      <c r="J13" s="139" t="e">
        <f>(#REF!/#REF!-1)*100</f>
        <v>#REF!</v>
      </c>
      <c r="K13" s="139" t="e">
        <f>(#REF!/#REF!-1)*100</f>
        <v>#REF!</v>
      </c>
      <c r="L13" s="139" t="e">
        <f>(#REF!/#REF!-1)*100</f>
        <v>#REF!</v>
      </c>
      <c r="M13" s="139" t="e">
        <f>(#REF!/#REF!-1)*100</f>
        <v>#REF!</v>
      </c>
      <c r="N13" s="139" t="e">
        <f>(#REF!/#REF!-1)*100</f>
        <v>#REF!</v>
      </c>
      <c r="O13" s="139" t="e">
        <f>(#REF!/#REF!-1)*100</f>
        <v>#REF!</v>
      </c>
      <c r="P13" s="139" t="e">
        <f>(#REF!/#REF!-1)*100</f>
        <v>#REF!</v>
      </c>
      <c r="Q13" s="139" t="e">
        <f>(#REF!/#REF!-1)*100</f>
        <v>#REF!</v>
      </c>
      <c r="R13" s="139" t="e">
        <f>(#REF!/#REF!-1)*100</f>
        <v>#REF!</v>
      </c>
      <c r="S13" s="139" t="e">
        <f>(#REF!/#REF!-1)*100</f>
        <v>#REF!</v>
      </c>
      <c r="T13" s="139" t="e">
        <f>(#REF!/#REF!-1)*100</f>
        <v>#REF!</v>
      </c>
      <c r="U13" s="139" t="e">
        <f>(#REF!/#REF!-1)*100</f>
        <v>#REF!</v>
      </c>
      <c r="V13" s="139" t="e">
        <f>(#REF!/#REF!-1)*100</f>
        <v>#REF!</v>
      </c>
      <c r="W13" s="139" t="e">
        <f>(#REF!/#REF!-1)*100</f>
        <v>#REF!</v>
      </c>
      <c r="X13" s="139" t="e">
        <f>(#REF!/#REF!-1)*100</f>
        <v>#REF!</v>
      </c>
      <c r="Y13" s="139" t="e">
        <f>(#REF!/#REF!-1)*100</f>
        <v>#REF!</v>
      </c>
    </row>
    <row r="14" spans="1:25">
      <c r="A14" s="13"/>
      <c r="B14" s="13">
        <v>2</v>
      </c>
      <c r="C14" s="139" t="e">
        <f>(#REF!/#REF!-1)*100</f>
        <v>#REF!</v>
      </c>
      <c r="D14" s="139" t="e">
        <f>(#REF!/#REF!-1)*100</f>
        <v>#REF!</v>
      </c>
      <c r="E14" s="139" t="e">
        <f>(#REF!/#REF!-1)*100</f>
        <v>#REF!</v>
      </c>
      <c r="F14" s="139" t="e">
        <f>(#REF!/#REF!-1)*100</f>
        <v>#REF!</v>
      </c>
      <c r="G14" s="139" t="e">
        <f>(#REF!/#REF!-1)*100</f>
        <v>#REF!</v>
      </c>
      <c r="H14" s="139" t="e">
        <f>(#REF!/#REF!-1)*100</f>
        <v>#REF!</v>
      </c>
      <c r="I14" s="139" t="e">
        <f>(#REF!/#REF!-1)*100</f>
        <v>#REF!</v>
      </c>
      <c r="J14" s="139" t="e">
        <f>(#REF!/#REF!-1)*100</f>
        <v>#REF!</v>
      </c>
      <c r="K14" s="139" t="e">
        <f>(#REF!/#REF!-1)*100</f>
        <v>#REF!</v>
      </c>
      <c r="L14" s="139" t="e">
        <f>(#REF!/#REF!-1)*100</f>
        <v>#REF!</v>
      </c>
      <c r="M14" s="139" t="e">
        <f>(#REF!/#REF!-1)*100</f>
        <v>#REF!</v>
      </c>
      <c r="N14" s="139" t="e">
        <f>(#REF!/#REF!-1)*100</f>
        <v>#REF!</v>
      </c>
      <c r="O14" s="139" t="e">
        <f>(#REF!/#REF!-1)*100</f>
        <v>#REF!</v>
      </c>
      <c r="P14" s="139" t="e">
        <f>(#REF!/#REF!-1)*100</f>
        <v>#REF!</v>
      </c>
      <c r="Q14" s="139" t="e">
        <f>(#REF!/#REF!-1)*100</f>
        <v>#REF!</v>
      </c>
      <c r="R14" s="139" t="e">
        <f>(#REF!/#REF!-1)*100</f>
        <v>#REF!</v>
      </c>
      <c r="S14" s="139" t="e">
        <f>(#REF!/#REF!-1)*100</f>
        <v>#REF!</v>
      </c>
      <c r="T14" s="139" t="e">
        <f>(#REF!/#REF!-1)*100</f>
        <v>#REF!</v>
      </c>
      <c r="U14" s="139" t="e">
        <f>(#REF!/#REF!-1)*100</f>
        <v>#REF!</v>
      </c>
      <c r="V14" s="139" t="e">
        <f>(#REF!/#REF!-1)*100</f>
        <v>#REF!</v>
      </c>
      <c r="W14" s="139" t="e">
        <f>(#REF!/#REF!-1)*100</f>
        <v>#REF!</v>
      </c>
      <c r="X14" s="139" t="e">
        <f>(#REF!/#REF!-1)*100</f>
        <v>#REF!</v>
      </c>
      <c r="Y14" s="139" t="e">
        <f>(#REF!/#REF!-1)*100</f>
        <v>#REF!</v>
      </c>
    </row>
    <row r="15" spans="1:25">
      <c r="A15" s="13"/>
      <c r="B15" s="13">
        <v>3</v>
      </c>
      <c r="C15" s="139" t="e">
        <f>(#REF!/#REF!-1)*100</f>
        <v>#REF!</v>
      </c>
      <c r="D15" s="139" t="e">
        <f>(#REF!/#REF!-1)*100</f>
        <v>#REF!</v>
      </c>
      <c r="E15" s="139" t="e">
        <f>(#REF!/#REF!-1)*100</f>
        <v>#REF!</v>
      </c>
      <c r="F15" s="139" t="e">
        <f>(#REF!/#REF!-1)*100</f>
        <v>#REF!</v>
      </c>
      <c r="G15" s="139" t="e">
        <f>(#REF!/#REF!-1)*100</f>
        <v>#REF!</v>
      </c>
      <c r="H15" s="139" t="e">
        <f>(#REF!/#REF!-1)*100</f>
        <v>#REF!</v>
      </c>
      <c r="I15" s="139" t="e">
        <f>(#REF!/#REF!-1)*100</f>
        <v>#REF!</v>
      </c>
      <c r="J15" s="139" t="e">
        <f>(#REF!/#REF!-1)*100</f>
        <v>#REF!</v>
      </c>
      <c r="K15" s="139" t="e">
        <f>(#REF!/#REF!-1)*100</f>
        <v>#REF!</v>
      </c>
      <c r="L15" s="139" t="e">
        <f>(#REF!/#REF!-1)*100</f>
        <v>#REF!</v>
      </c>
      <c r="M15" s="139" t="e">
        <f>(#REF!/#REF!-1)*100</f>
        <v>#REF!</v>
      </c>
      <c r="N15" s="139" t="e">
        <f>(#REF!/#REF!-1)*100</f>
        <v>#REF!</v>
      </c>
      <c r="O15" s="139" t="e">
        <f>(#REF!/#REF!-1)*100</f>
        <v>#REF!</v>
      </c>
      <c r="P15" s="139" t="e">
        <f>(#REF!/#REF!-1)*100</f>
        <v>#REF!</v>
      </c>
      <c r="Q15" s="139" t="e">
        <f>(#REF!/#REF!-1)*100</f>
        <v>#REF!</v>
      </c>
      <c r="R15" s="139" t="e">
        <f>(#REF!/#REF!-1)*100</f>
        <v>#REF!</v>
      </c>
      <c r="S15" s="139" t="e">
        <f>(#REF!/#REF!-1)*100</f>
        <v>#REF!</v>
      </c>
      <c r="T15" s="139" t="e">
        <f>(#REF!/#REF!-1)*100</f>
        <v>#REF!</v>
      </c>
      <c r="U15" s="139" t="e">
        <f>(#REF!/#REF!-1)*100</f>
        <v>#REF!</v>
      </c>
      <c r="V15" s="139" t="e">
        <f>(#REF!/#REF!-1)*100</f>
        <v>#REF!</v>
      </c>
      <c r="W15" s="139" t="e">
        <f>(#REF!/#REF!-1)*100</f>
        <v>#REF!</v>
      </c>
      <c r="X15" s="139" t="e">
        <f>(#REF!/#REF!-1)*100</f>
        <v>#REF!</v>
      </c>
      <c r="Y15" s="139" t="e">
        <f>(#REF!/#REF!-1)*100</f>
        <v>#REF!</v>
      </c>
    </row>
    <row r="16" spans="1:25">
      <c r="A16" s="13"/>
      <c r="B16" s="13">
        <v>4</v>
      </c>
      <c r="C16" s="139" t="e">
        <f>(#REF!/#REF!-1)*100</f>
        <v>#REF!</v>
      </c>
      <c r="D16" s="139" t="e">
        <f>(#REF!/#REF!-1)*100</f>
        <v>#REF!</v>
      </c>
      <c r="E16" s="139" t="e">
        <f>(#REF!/#REF!-1)*100</f>
        <v>#REF!</v>
      </c>
      <c r="F16" s="139" t="e">
        <f>(#REF!/#REF!-1)*100</f>
        <v>#REF!</v>
      </c>
      <c r="G16" s="139" t="e">
        <f>(#REF!/#REF!-1)*100</f>
        <v>#REF!</v>
      </c>
      <c r="H16" s="139" t="e">
        <f>(#REF!/#REF!-1)*100</f>
        <v>#REF!</v>
      </c>
      <c r="I16" s="139" t="e">
        <f>(#REF!/#REF!-1)*100</f>
        <v>#REF!</v>
      </c>
      <c r="J16" s="139" t="e">
        <f>(#REF!/#REF!-1)*100</f>
        <v>#REF!</v>
      </c>
      <c r="K16" s="139" t="e">
        <f>(#REF!/#REF!-1)*100</f>
        <v>#REF!</v>
      </c>
      <c r="L16" s="139" t="e">
        <f>(#REF!/#REF!-1)*100</f>
        <v>#REF!</v>
      </c>
      <c r="M16" s="139" t="e">
        <f>(#REF!/#REF!-1)*100</f>
        <v>#REF!</v>
      </c>
      <c r="N16" s="139" t="e">
        <f>(#REF!/#REF!-1)*100</f>
        <v>#REF!</v>
      </c>
      <c r="O16" s="139" t="e">
        <f>(#REF!/#REF!-1)*100</f>
        <v>#REF!</v>
      </c>
      <c r="P16" s="139" t="e">
        <f>(#REF!/#REF!-1)*100</f>
        <v>#REF!</v>
      </c>
      <c r="Q16" s="139" t="e">
        <f>(#REF!/#REF!-1)*100</f>
        <v>#REF!</v>
      </c>
      <c r="R16" s="139" t="e">
        <f>(#REF!/#REF!-1)*100</f>
        <v>#REF!</v>
      </c>
      <c r="S16" s="139" t="e">
        <f>(#REF!/#REF!-1)*100</f>
        <v>#REF!</v>
      </c>
      <c r="T16" s="139" t="e">
        <f>(#REF!/#REF!-1)*100</f>
        <v>#REF!</v>
      </c>
      <c r="U16" s="139" t="e">
        <f>(#REF!/#REF!-1)*100</f>
        <v>#REF!</v>
      </c>
      <c r="V16" s="139" t="e">
        <f>(#REF!/#REF!-1)*100</f>
        <v>#REF!</v>
      </c>
      <c r="W16" s="139" t="e">
        <f>(#REF!/#REF!-1)*100</f>
        <v>#REF!</v>
      </c>
      <c r="X16" s="139" t="e">
        <f>(#REF!/#REF!-1)*100</f>
        <v>#REF!</v>
      </c>
      <c r="Y16" s="139" t="e">
        <f>(#REF!/#REF!-1)*100</f>
        <v>#REF!</v>
      </c>
    </row>
    <row r="17" spans="1:25">
      <c r="A17" s="13">
        <v>2009</v>
      </c>
      <c r="B17" s="13">
        <v>1</v>
      </c>
      <c r="C17" s="139" t="e">
        <f>(#REF!/#REF!-1)*100</f>
        <v>#REF!</v>
      </c>
      <c r="D17" s="139" t="e">
        <f>(#REF!/#REF!-1)*100</f>
        <v>#REF!</v>
      </c>
      <c r="E17" s="139" t="e">
        <f>(#REF!/#REF!-1)*100</f>
        <v>#REF!</v>
      </c>
      <c r="F17" s="139" t="e">
        <f>(#REF!/#REF!-1)*100</f>
        <v>#REF!</v>
      </c>
      <c r="G17" s="139" t="e">
        <f>(#REF!/#REF!-1)*100</f>
        <v>#REF!</v>
      </c>
      <c r="H17" s="139" t="e">
        <f>(#REF!/#REF!-1)*100</f>
        <v>#REF!</v>
      </c>
      <c r="I17" s="139" t="e">
        <f>(#REF!/#REF!-1)*100</f>
        <v>#REF!</v>
      </c>
      <c r="J17" s="139" t="e">
        <f>(#REF!/#REF!-1)*100</f>
        <v>#REF!</v>
      </c>
      <c r="K17" s="139" t="e">
        <f>(#REF!/#REF!-1)*100</f>
        <v>#REF!</v>
      </c>
      <c r="L17" s="139" t="e">
        <f>(#REF!/#REF!-1)*100</f>
        <v>#REF!</v>
      </c>
      <c r="M17" s="139" t="e">
        <f>(#REF!/#REF!-1)*100</f>
        <v>#REF!</v>
      </c>
      <c r="N17" s="139" t="e">
        <f>(#REF!/#REF!-1)*100</f>
        <v>#REF!</v>
      </c>
      <c r="O17" s="139" t="e">
        <f>(#REF!/#REF!-1)*100</f>
        <v>#REF!</v>
      </c>
      <c r="P17" s="139" t="e">
        <f>(#REF!/#REF!-1)*100</f>
        <v>#REF!</v>
      </c>
      <c r="Q17" s="139" t="e">
        <f>(#REF!/#REF!-1)*100</f>
        <v>#REF!</v>
      </c>
      <c r="R17" s="139" t="e">
        <f>(#REF!/#REF!-1)*100</f>
        <v>#REF!</v>
      </c>
      <c r="S17" s="139" t="e">
        <f>(#REF!/#REF!-1)*100</f>
        <v>#REF!</v>
      </c>
      <c r="T17" s="139" t="e">
        <f>(#REF!/#REF!-1)*100</f>
        <v>#REF!</v>
      </c>
      <c r="U17" s="139" t="e">
        <f>(#REF!/#REF!-1)*100</f>
        <v>#REF!</v>
      </c>
      <c r="V17" s="139" t="e">
        <f>(#REF!/#REF!-1)*100</f>
        <v>#REF!</v>
      </c>
      <c r="W17" s="139" t="e">
        <f>(#REF!/#REF!-1)*100</f>
        <v>#REF!</v>
      </c>
      <c r="X17" s="139" t="e">
        <f>(#REF!/#REF!-1)*100</f>
        <v>#REF!</v>
      </c>
      <c r="Y17" s="139" t="e">
        <f>(#REF!/#REF!-1)*100</f>
        <v>#REF!</v>
      </c>
    </row>
    <row r="18" spans="1:25">
      <c r="A18" s="13"/>
      <c r="B18" s="13">
        <v>2</v>
      </c>
      <c r="C18" s="139" t="e">
        <f>(#REF!/#REF!-1)*100</f>
        <v>#REF!</v>
      </c>
      <c r="D18" s="139" t="e">
        <f>(#REF!/#REF!-1)*100</f>
        <v>#REF!</v>
      </c>
      <c r="E18" s="139" t="e">
        <f>(#REF!/#REF!-1)*100</f>
        <v>#REF!</v>
      </c>
      <c r="F18" s="139" t="e">
        <f>(#REF!/#REF!-1)*100</f>
        <v>#REF!</v>
      </c>
      <c r="G18" s="139" t="e">
        <f>(#REF!/#REF!-1)*100</f>
        <v>#REF!</v>
      </c>
      <c r="H18" s="139" t="e">
        <f>(#REF!/#REF!-1)*100</f>
        <v>#REF!</v>
      </c>
      <c r="I18" s="139" t="e">
        <f>(#REF!/#REF!-1)*100</f>
        <v>#REF!</v>
      </c>
      <c r="J18" s="139" t="e">
        <f>(#REF!/#REF!-1)*100</f>
        <v>#REF!</v>
      </c>
      <c r="K18" s="139" t="e">
        <f>(#REF!/#REF!-1)*100</f>
        <v>#REF!</v>
      </c>
      <c r="L18" s="139" t="e">
        <f>(#REF!/#REF!-1)*100</f>
        <v>#REF!</v>
      </c>
      <c r="M18" s="139" t="e">
        <f>(#REF!/#REF!-1)*100</f>
        <v>#REF!</v>
      </c>
      <c r="N18" s="139" t="e">
        <f>(#REF!/#REF!-1)*100</f>
        <v>#REF!</v>
      </c>
      <c r="O18" s="139" t="e">
        <f>(#REF!/#REF!-1)*100</f>
        <v>#REF!</v>
      </c>
      <c r="P18" s="139" t="e">
        <f>(#REF!/#REF!-1)*100</f>
        <v>#REF!</v>
      </c>
      <c r="Q18" s="139" t="e">
        <f>(#REF!/#REF!-1)*100</f>
        <v>#REF!</v>
      </c>
      <c r="R18" s="139" t="e">
        <f>(#REF!/#REF!-1)*100</f>
        <v>#REF!</v>
      </c>
      <c r="S18" s="139" t="e">
        <f>(#REF!/#REF!-1)*100</f>
        <v>#REF!</v>
      </c>
      <c r="T18" s="139" t="e">
        <f>(#REF!/#REF!-1)*100</f>
        <v>#REF!</v>
      </c>
      <c r="U18" s="139" t="e">
        <f>(#REF!/#REF!-1)*100</f>
        <v>#REF!</v>
      </c>
      <c r="V18" s="139" t="e">
        <f>(#REF!/#REF!-1)*100</f>
        <v>#REF!</v>
      </c>
      <c r="W18" s="139" t="e">
        <f>(#REF!/#REF!-1)*100</f>
        <v>#REF!</v>
      </c>
      <c r="X18" s="139" t="e">
        <f>(#REF!/#REF!-1)*100</f>
        <v>#REF!</v>
      </c>
      <c r="Y18" s="139" t="e">
        <f>(#REF!/#REF!-1)*100</f>
        <v>#REF!</v>
      </c>
    </row>
    <row r="19" spans="1:25">
      <c r="A19" s="13"/>
      <c r="B19" s="13">
        <v>3</v>
      </c>
      <c r="C19" s="139" t="e">
        <f>(#REF!/#REF!-1)*100</f>
        <v>#REF!</v>
      </c>
      <c r="D19" s="139" t="e">
        <f>(#REF!/#REF!-1)*100</f>
        <v>#REF!</v>
      </c>
      <c r="E19" s="139" t="e">
        <f>(#REF!/#REF!-1)*100</f>
        <v>#REF!</v>
      </c>
      <c r="F19" s="139" t="e">
        <f>(#REF!/#REF!-1)*100</f>
        <v>#REF!</v>
      </c>
      <c r="G19" s="139" t="e">
        <f>(#REF!/#REF!-1)*100</f>
        <v>#REF!</v>
      </c>
      <c r="H19" s="139" t="e">
        <f>(#REF!/#REF!-1)*100</f>
        <v>#REF!</v>
      </c>
      <c r="I19" s="139" t="e">
        <f>(#REF!/#REF!-1)*100</f>
        <v>#REF!</v>
      </c>
      <c r="J19" s="139" t="e">
        <f>(#REF!/#REF!-1)*100</f>
        <v>#REF!</v>
      </c>
      <c r="K19" s="139" t="e">
        <f>(#REF!/#REF!-1)*100</f>
        <v>#REF!</v>
      </c>
      <c r="L19" s="139" t="e">
        <f>(#REF!/#REF!-1)*100</f>
        <v>#REF!</v>
      </c>
      <c r="M19" s="139" t="e">
        <f>(#REF!/#REF!-1)*100</f>
        <v>#REF!</v>
      </c>
      <c r="N19" s="139" t="e">
        <f>(#REF!/#REF!-1)*100</f>
        <v>#REF!</v>
      </c>
      <c r="O19" s="139" t="e">
        <f>(#REF!/#REF!-1)*100</f>
        <v>#REF!</v>
      </c>
      <c r="P19" s="139" t="e">
        <f>(#REF!/#REF!-1)*100</f>
        <v>#REF!</v>
      </c>
      <c r="Q19" s="139" t="e">
        <f>(#REF!/#REF!-1)*100</f>
        <v>#REF!</v>
      </c>
      <c r="R19" s="139" t="e">
        <f>(#REF!/#REF!-1)*100</f>
        <v>#REF!</v>
      </c>
      <c r="S19" s="139" t="e">
        <f>(#REF!/#REF!-1)*100</f>
        <v>#REF!</v>
      </c>
      <c r="T19" s="139" t="e">
        <f>(#REF!/#REF!-1)*100</f>
        <v>#REF!</v>
      </c>
      <c r="U19" s="139" t="e">
        <f>(#REF!/#REF!-1)*100</f>
        <v>#REF!</v>
      </c>
      <c r="V19" s="139" t="e">
        <f>(#REF!/#REF!-1)*100</f>
        <v>#REF!</v>
      </c>
      <c r="W19" s="139" t="e">
        <f>(#REF!/#REF!-1)*100</f>
        <v>#REF!</v>
      </c>
      <c r="X19" s="139" t="e">
        <f>(#REF!/#REF!-1)*100</f>
        <v>#REF!</v>
      </c>
      <c r="Y19" s="139" t="e">
        <f>(#REF!/#REF!-1)*100</f>
        <v>#REF!</v>
      </c>
    </row>
    <row r="20" spans="1:25">
      <c r="A20" s="13"/>
      <c r="B20" s="13">
        <v>4</v>
      </c>
      <c r="C20" s="139" t="e">
        <f>(#REF!/#REF!-1)*100</f>
        <v>#REF!</v>
      </c>
      <c r="D20" s="139" t="e">
        <f>(#REF!/#REF!-1)*100</f>
        <v>#REF!</v>
      </c>
      <c r="E20" s="139" t="e">
        <f>(#REF!/#REF!-1)*100</f>
        <v>#REF!</v>
      </c>
      <c r="F20" s="139" t="e">
        <f>(#REF!/#REF!-1)*100</f>
        <v>#REF!</v>
      </c>
      <c r="G20" s="139" t="e">
        <f>(#REF!/#REF!-1)*100</f>
        <v>#REF!</v>
      </c>
      <c r="H20" s="139" t="e">
        <f>(#REF!/#REF!-1)*100</f>
        <v>#REF!</v>
      </c>
      <c r="I20" s="139" t="e">
        <f>(#REF!/#REF!-1)*100</f>
        <v>#REF!</v>
      </c>
      <c r="J20" s="139" t="e">
        <f>(#REF!/#REF!-1)*100</f>
        <v>#REF!</v>
      </c>
      <c r="K20" s="139" t="e">
        <f>(#REF!/#REF!-1)*100</f>
        <v>#REF!</v>
      </c>
      <c r="L20" s="139" t="e">
        <f>(#REF!/#REF!-1)*100</f>
        <v>#REF!</v>
      </c>
      <c r="M20" s="139" t="e">
        <f>(#REF!/#REF!-1)*100</f>
        <v>#REF!</v>
      </c>
      <c r="N20" s="139" t="e">
        <f>(#REF!/#REF!-1)*100</f>
        <v>#REF!</v>
      </c>
      <c r="O20" s="139" t="e">
        <f>(#REF!/#REF!-1)*100</f>
        <v>#REF!</v>
      </c>
      <c r="P20" s="139" t="e">
        <f>(#REF!/#REF!-1)*100</f>
        <v>#REF!</v>
      </c>
      <c r="Q20" s="139" t="e">
        <f>(#REF!/#REF!-1)*100</f>
        <v>#REF!</v>
      </c>
      <c r="R20" s="139" t="e">
        <f>(#REF!/#REF!-1)*100</f>
        <v>#REF!</v>
      </c>
      <c r="S20" s="139" t="e">
        <f>(#REF!/#REF!-1)*100</f>
        <v>#REF!</v>
      </c>
      <c r="T20" s="139" t="e">
        <f>(#REF!/#REF!-1)*100</f>
        <v>#REF!</v>
      </c>
      <c r="U20" s="139" t="e">
        <f>(#REF!/#REF!-1)*100</f>
        <v>#REF!</v>
      </c>
      <c r="V20" s="139" t="e">
        <f>(#REF!/#REF!-1)*100</f>
        <v>#REF!</v>
      </c>
      <c r="W20" s="139" t="e">
        <f>(#REF!/#REF!-1)*100</f>
        <v>#REF!</v>
      </c>
      <c r="X20" s="139" t="e">
        <f>(#REF!/#REF!-1)*100</f>
        <v>#REF!</v>
      </c>
      <c r="Y20" s="139" t="e">
        <f>(#REF!/#REF!-1)*100</f>
        <v>#REF!</v>
      </c>
    </row>
    <row r="21" spans="1:25">
      <c r="A21" s="13">
        <v>2010</v>
      </c>
      <c r="B21" s="13">
        <v>1</v>
      </c>
      <c r="C21" s="139" t="e">
        <f>(#REF!/#REF!-1)*100</f>
        <v>#REF!</v>
      </c>
      <c r="D21" s="139" t="e">
        <f>(#REF!/#REF!-1)*100</f>
        <v>#REF!</v>
      </c>
      <c r="E21" s="139" t="e">
        <f>(#REF!/#REF!-1)*100</f>
        <v>#REF!</v>
      </c>
      <c r="F21" s="139" t="e">
        <f>(#REF!/#REF!-1)*100</f>
        <v>#REF!</v>
      </c>
      <c r="G21" s="139" t="e">
        <f>(#REF!/#REF!-1)*100</f>
        <v>#REF!</v>
      </c>
      <c r="H21" s="139" t="e">
        <f>(#REF!/#REF!-1)*100</f>
        <v>#REF!</v>
      </c>
      <c r="I21" s="139" t="e">
        <f>(#REF!/#REF!-1)*100</f>
        <v>#REF!</v>
      </c>
      <c r="J21" s="139" t="e">
        <f>(#REF!/#REF!-1)*100</f>
        <v>#REF!</v>
      </c>
      <c r="K21" s="139" t="e">
        <f>(#REF!/#REF!-1)*100</f>
        <v>#REF!</v>
      </c>
      <c r="L21" s="139" t="e">
        <f>(#REF!/#REF!-1)*100</f>
        <v>#REF!</v>
      </c>
      <c r="M21" s="139" t="e">
        <f>(#REF!/#REF!-1)*100</f>
        <v>#REF!</v>
      </c>
      <c r="N21" s="139" t="e">
        <f>(#REF!/#REF!-1)*100</f>
        <v>#REF!</v>
      </c>
      <c r="O21" s="139" t="e">
        <f>(#REF!/#REF!-1)*100</f>
        <v>#REF!</v>
      </c>
      <c r="P21" s="139" t="e">
        <f>(#REF!/#REF!-1)*100</f>
        <v>#REF!</v>
      </c>
      <c r="Q21" s="139" t="e">
        <f>(#REF!/#REF!-1)*100</f>
        <v>#REF!</v>
      </c>
      <c r="R21" s="139" t="e">
        <f>(#REF!/#REF!-1)*100</f>
        <v>#REF!</v>
      </c>
      <c r="S21" s="139" t="e">
        <f>(#REF!/#REF!-1)*100</f>
        <v>#REF!</v>
      </c>
      <c r="T21" s="139" t="e">
        <f>(#REF!/#REF!-1)*100</f>
        <v>#REF!</v>
      </c>
      <c r="U21" s="139" t="e">
        <f>(#REF!/#REF!-1)*100</f>
        <v>#REF!</v>
      </c>
      <c r="V21" s="139" t="e">
        <f>(#REF!/#REF!-1)*100</f>
        <v>#REF!</v>
      </c>
      <c r="W21" s="139" t="e">
        <f>(#REF!/#REF!-1)*100</f>
        <v>#REF!</v>
      </c>
      <c r="X21" s="139" t="e">
        <f>(#REF!/#REF!-1)*100</f>
        <v>#REF!</v>
      </c>
      <c r="Y21" s="139" t="e">
        <f>(#REF!/#REF!-1)*100</f>
        <v>#REF!</v>
      </c>
    </row>
    <row r="22" spans="1:25">
      <c r="A22" s="13"/>
      <c r="B22" s="13">
        <v>2</v>
      </c>
      <c r="C22" s="139" t="e">
        <f>(#REF!/#REF!-1)*100</f>
        <v>#REF!</v>
      </c>
      <c r="D22" s="139" t="e">
        <f>(#REF!/#REF!-1)*100</f>
        <v>#REF!</v>
      </c>
      <c r="E22" s="139" t="e">
        <f>(#REF!/#REF!-1)*100</f>
        <v>#REF!</v>
      </c>
      <c r="F22" s="139" t="e">
        <f>(#REF!/#REF!-1)*100</f>
        <v>#REF!</v>
      </c>
      <c r="G22" s="139" t="e">
        <f>(#REF!/#REF!-1)*100</f>
        <v>#REF!</v>
      </c>
      <c r="H22" s="139" t="e">
        <f>(#REF!/#REF!-1)*100</f>
        <v>#REF!</v>
      </c>
      <c r="I22" s="139" t="e">
        <f>(#REF!/#REF!-1)*100</f>
        <v>#REF!</v>
      </c>
      <c r="J22" s="139" t="e">
        <f>(#REF!/#REF!-1)*100</f>
        <v>#REF!</v>
      </c>
      <c r="K22" s="139" t="e">
        <f>(#REF!/#REF!-1)*100</f>
        <v>#REF!</v>
      </c>
      <c r="L22" s="139" t="e">
        <f>(#REF!/#REF!-1)*100</f>
        <v>#REF!</v>
      </c>
      <c r="M22" s="139" t="e">
        <f>(#REF!/#REF!-1)*100</f>
        <v>#REF!</v>
      </c>
      <c r="N22" s="139" t="e">
        <f>(#REF!/#REF!-1)*100</f>
        <v>#REF!</v>
      </c>
      <c r="O22" s="139" t="e">
        <f>(#REF!/#REF!-1)*100</f>
        <v>#REF!</v>
      </c>
      <c r="P22" s="139" t="e">
        <f>(#REF!/#REF!-1)*100</f>
        <v>#REF!</v>
      </c>
      <c r="Q22" s="139" t="e">
        <f>(#REF!/#REF!-1)*100</f>
        <v>#REF!</v>
      </c>
      <c r="R22" s="139" t="e">
        <f>(#REF!/#REF!-1)*100</f>
        <v>#REF!</v>
      </c>
      <c r="S22" s="139" t="e">
        <f>(#REF!/#REF!-1)*100</f>
        <v>#REF!</v>
      </c>
      <c r="T22" s="139" t="e">
        <f>(#REF!/#REF!-1)*100</f>
        <v>#REF!</v>
      </c>
      <c r="U22" s="139" t="e">
        <f>(#REF!/#REF!-1)*100</f>
        <v>#REF!</v>
      </c>
      <c r="V22" s="139" t="e">
        <f>(#REF!/#REF!-1)*100</f>
        <v>#REF!</v>
      </c>
      <c r="W22" s="139" t="e">
        <f>(#REF!/#REF!-1)*100</f>
        <v>#REF!</v>
      </c>
      <c r="X22" s="139" t="e">
        <f>(#REF!/#REF!-1)*100</f>
        <v>#REF!</v>
      </c>
      <c r="Y22" s="139" t="e">
        <f>(#REF!/#REF!-1)*100</f>
        <v>#REF!</v>
      </c>
    </row>
    <row r="23" spans="1:25">
      <c r="A23" s="13"/>
      <c r="B23" s="13">
        <v>3</v>
      </c>
      <c r="C23" s="139" t="e">
        <f>(#REF!/#REF!-1)*100</f>
        <v>#REF!</v>
      </c>
      <c r="D23" s="139" t="e">
        <f>(#REF!/#REF!-1)*100</f>
        <v>#REF!</v>
      </c>
      <c r="E23" s="139" t="e">
        <f>(#REF!/#REF!-1)*100</f>
        <v>#REF!</v>
      </c>
      <c r="F23" s="139" t="e">
        <f>(#REF!/#REF!-1)*100</f>
        <v>#REF!</v>
      </c>
      <c r="G23" s="139" t="e">
        <f>(#REF!/#REF!-1)*100</f>
        <v>#REF!</v>
      </c>
      <c r="H23" s="139" t="e">
        <f>(#REF!/#REF!-1)*100</f>
        <v>#REF!</v>
      </c>
      <c r="I23" s="139" t="e">
        <f>(#REF!/#REF!-1)*100</f>
        <v>#REF!</v>
      </c>
      <c r="J23" s="139" t="e">
        <f>(#REF!/#REF!-1)*100</f>
        <v>#REF!</v>
      </c>
      <c r="K23" s="139" t="e">
        <f>(#REF!/#REF!-1)*100</f>
        <v>#REF!</v>
      </c>
      <c r="L23" s="139" t="e">
        <f>(#REF!/#REF!-1)*100</f>
        <v>#REF!</v>
      </c>
      <c r="M23" s="139" t="e">
        <f>(#REF!/#REF!-1)*100</f>
        <v>#REF!</v>
      </c>
      <c r="N23" s="139" t="e">
        <f>(#REF!/#REF!-1)*100</f>
        <v>#REF!</v>
      </c>
      <c r="O23" s="139" t="e">
        <f>(#REF!/#REF!-1)*100</f>
        <v>#REF!</v>
      </c>
      <c r="P23" s="139" t="e">
        <f>(#REF!/#REF!-1)*100</f>
        <v>#REF!</v>
      </c>
      <c r="Q23" s="139" t="e">
        <f>(#REF!/#REF!-1)*100</f>
        <v>#REF!</v>
      </c>
      <c r="R23" s="139" t="e">
        <f>(#REF!/#REF!-1)*100</f>
        <v>#REF!</v>
      </c>
      <c r="S23" s="139" t="e">
        <f>(#REF!/#REF!-1)*100</f>
        <v>#REF!</v>
      </c>
      <c r="T23" s="139" t="e">
        <f>(#REF!/#REF!-1)*100</f>
        <v>#REF!</v>
      </c>
      <c r="U23" s="139" t="e">
        <f>(#REF!/#REF!-1)*100</f>
        <v>#REF!</v>
      </c>
      <c r="V23" s="139" t="e">
        <f>(#REF!/#REF!-1)*100</f>
        <v>#REF!</v>
      </c>
      <c r="W23" s="139" t="e">
        <f>(#REF!/#REF!-1)*100</f>
        <v>#REF!</v>
      </c>
      <c r="X23" s="139" t="e">
        <f>(#REF!/#REF!-1)*100</f>
        <v>#REF!</v>
      </c>
      <c r="Y23" s="139" t="e">
        <f>(#REF!/#REF!-1)*100</f>
        <v>#REF!</v>
      </c>
    </row>
    <row r="24" spans="1:25">
      <c r="A24" s="13"/>
      <c r="B24" s="13">
        <v>4</v>
      </c>
      <c r="C24" s="139" t="e">
        <f>(#REF!/#REF!-1)*100</f>
        <v>#REF!</v>
      </c>
      <c r="D24" s="139" t="e">
        <f>(#REF!/#REF!-1)*100</f>
        <v>#REF!</v>
      </c>
      <c r="E24" s="139" t="e">
        <f>(#REF!/#REF!-1)*100</f>
        <v>#REF!</v>
      </c>
      <c r="F24" s="139" t="e">
        <f>(#REF!/#REF!-1)*100</f>
        <v>#REF!</v>
      </c>
      <c r="G24" s="139" t="e">
        <f>(#REF!/#REF!-1)*100</f>
        <v>#REF!</v>
      </c>
      <c r="H24" s="139" t="e">
        <f>(#REF!/#REF!-1)*100</f>
        <v>#REF!</v>
      </c>
      <c r="I24" s="139" t="e">
        <f>(#REF!/#REF!-1)*100</f>
        <v>#REF!</v>
      </c>
      <c r="J24" s="139" t="e">
        <f>(#REF!/#REF!-1)*100</f>
        <v>#REF!</v>
      </c>
      <c r="K24" s="139" t="e">
        <f>(#REF!/#REF!-1)*100</f>
        <v>#REF!</v>
      </c>
      <c r="L24" s="139" t="e">
        <f>(#REF!/#REF!-1)*100</f>
        <v>#REF!</v>
      </c>
      <c r="M24" s="139" t="e">
        <f>(#REF!/#REF!-1)*100</f>
        <v>#REF!</v>
      </c>
      <c r="N24" s="139" t="e">
        <f>(#REF!/#REF!-1)*100</f>
        <v>#REF!</v>
      </c>
      <c r="O24" s="139" t="e">
        <f>(#REF!/#REF!-1)*100</f>
        <v>#REF!</v>
      </c>
      <c r="P24" s="139" t="e">
        <f>(#REF!/#REF!-1)*100</f>
        <v>#REF!</v>
      </c>
      <c r="Q24" s="139" t="e">
        <f>(#REF!/#REF!-1)*100</f>
        <v>#REF!</v>
      </c>
      <c r="R24" s="139" t="e">
        <f>(#REF!/#REF!-1)*100</f>
        <v>#REF!</v>
      </c>
      <c r="S24" s="139" t="e">
        <f>(#REF!/#REF!-1)*100</f>
        <v>#REF!</v>
      </c>
      <c r="T24" s="139" t="e">
        <f>(#REF!/#REF!-1)*100</f>
        <v>#REF!</v>
      </c>
      <c r="U24" s="139" t="e">
        <f>(#REF!/#REF!-1)*100</f>
        <v>#REF!</v>
      </c>
      <c r="V24" s="139" t="e">
        <f>(#REF!/#REF!-1)*100</f>
        <v>#REF!</v>
      </c>
      <c r="W24" s="139" t="e">
        <f>(#REF!/#REF!-1)*100</f>
        <v>#REF!</v>
      </c>
      <c r="X24" s="139" t="e">
        <f>(#REF!/#REF!-1)*100</f>
        <v>#REF!</v>
      </c>
      <c r="Y24" s="139" t="e">
        <f>(#REF!/#REF!-1)*100</f>
        <v>#REF!</v>
      </c>
    </row>
    <row r="25" spans="1:25">
      <c r="A25" s="13">
        <v>2011</v>
      </c>
      <c r="B25" s="13">
        <v>1</v>
      </c>
      <c r="C25" s="139" t="e">
        <f>(#REF!/#REF!-1)*100</f>
        <v>#REF!</v>
      </c>
      <c r="D25" s="139" t="e">
        <f>(#REF!/#REF!-1)*100</f>
        <v>#REF!</v>
      </c>
      <c r="E25" s="139" t="e">
        <f>(#REF!/#REF!-1)*100</f>
        <v>#REF!</v>
      </c>
      <c r="F25" s="139" t="e">
        <f>(#REF!/#REF!-1)*100</f>
        <v>#REF!</v>
      </c>
      <c r="G25" s="139" t="e">
        <f>(#REF!/#REF!-1)*100</f>
        <v>#REF!</v>
      </c>
      <c r="H25" s="139" t="e">
        <f>(#REF!/#REF!-1)*100</f>
        <v>#REF!</v>
      </c>
      <c r="I25" s="139" t="e">
        <f>(#REF!/#REF!-1)*100</f>
        <v>#REF!</v>
      </c>
      <c r="J25" s="139" t="e">
        <f>(#REF!/#REF!-1)*100</f>
        <v>#REF!</v>
      </c>
      <c r="K25" s="139" t="e">
        <f>(#REF!/#REF!-1)*100</f>
        <v>#REF!</v>
      </c>
      <c r="L25" s="139" t="e">
        <f>(#REF!/#REF!-1)*100</f>
        <v>#REF!</v>
      </c>
      <c r="M25" s="139" t="e">
        <f>(#REF!/#REF!-1)*100</f>
        <v>#REF!</v>
      </c>
      <c r="N25" s="139" t="e">
        <f>(#REF!/#REF!-1)*100</f>
        <v>#REF!</v>
      </c>
      <c r="O25" s="139" t="e">
        <f>(#REF!/#REF!-1)*100</f>
        <v>#REF!</v>
      </c>
      <c r="P25" s="139" t="e">
        <f>(#REF!/#REF!-1)*100</f>
        <v>#REF!</v>
      </c>
      <c r="Q25" s="139" t="e">
        <f>(#REF!/#REF!-1)*100</f>
        <v>#REF!</v>
      </c>
      <c r="R25" s="139" t="e">
        <f>(#REF!/#REF!-1)*100</f>
        <v>#REF!</v>
      </c>
      <c r="S25" s="139" t="e">
        <f>(#REF!/#REF!-1)*100</f>
        <v>#REF!</v>
      </c>
      <c r="T25" s="139" t="e">
        <f>(#REF!/#REF!-1)*100</f>
        <v>#REF!</v>
      </c>
      <c r="U25" s="139" t="e">
        <f>(#REF!/#REF!-1)*100</f>
        <v>#REF!</v>
      </c>
      <c r="V25" s="139" t="e">
        <f>(#REF!/#REF!-1)*100</f>
        <v>#REF!</v>
      </c>
      <c r="W25" s="139" t="e">
        <f>(#REF!/#REF!-1)*100</f>
        <v>#REF!</v>
      </c>
      <c r="X25" s="139" t="e">
        <f>(#REF!/#REF!-1)*100</f>
        <v>#REF!</v>
      </c>
      <c r="Y25" s="139" t="e">
        <f>(#REF!/#REF!-1)*100</f>
        <v>#REF!</v>
      </c>
    </row>
    <row r="26" spans="1:25">
      <c r="A26" s="13"/>
      <c r="B26" s="13">
        <v>2</v>
      </c>
      <c r="C26" s="139" t="e">
        <f>(#REF!/#REF!-1)*100</f>
        <v>#REF!</v>
      </c>
      <c r="D26" s="139" t="e">
        <f>(#REF!/#REF!-1)*100</f>
        <v>#REF!</v>
      </c>
      <c r="E26" s="139" t="e">
        <f>(#REF!/#REF!-1)*100</f>
        <v>#REF!</v>
      </c>
      <c r="F26" s="139" t="e">
        <f>(#REF!/#REF!-1)*100</f>
        <v>#REF!</v>
      </c>
      <c r="G26" s="139" t="e">
        <f>(#REF!/#REF!-1)*100</f>
        <v>#REF!</v>
      </c>
      <c r="H26" s="139" t="e">
        <f>(#REF!/#REF!-1)*100</f>
        <v>#REF!</v>
      </c>
      <c r="I26" s="139" t="e">
        <f>(#REF!/#REF!-1)*100</f>
        <v>#REF!</v>
      </c>
      <c r="J26" s="139" t="e">
        <f>(#REF!/#REF!-1)*100</f>
        <v>#REF!</v>
      </c>
      <c r="K26" s="139" t="e">
        <f>(#REF!/#REF!-1)*100</f>
        <v>#REF!</v>
      </c>
      <c r="L26" s="139" t="e">
        <f>(#REF!/#REF!-1)*100</f>
        <v>#REF!</v>
      </c>
      <c r="M26" s="139" t="e">
        <f>(#REF!/#REF!-1)*100</f>
        <v>#REF!</v>
      </c>
      <c r="N26" s="139" t="e">
        <f>(#REF!/#REF!-1)*100</f>
        <v>#REF!</v>
      </c>
      <c r="O26" s="139" t="e">
        <f>(#REF!/#REF!-1)*100</f>
        <v>#REF!</v>
      </c>
      <c r="P26" s="139" t="e">
        <f>(#REF!/#REF!-1)*100</f>
        <v>#REF!</v>
      </c>
      <c r="Q26" s="139" t="e">
        <f>(#REF!/#REF!-1)*100</f>
        <v>#REF!</v>
      </c>
      <c r="R26" s="139" t="e">
        <f>(#REF!/#REF!-1)*100</f>
        <v>#REF!</v>
      </c>
      <c r="S26" s="139" t="e">
        <f>(#REF!/#REF!-1)*100</f>
        <v>#REF!</v>
      </c>
      <c r="T26" s="139" t="e">
        <f>(#REF!/#REF!-1)*100</f>
        <v>#REF!</v>
      </c>
      <c r="U26" s="139" t="e">
        <f>(#REF!/#REF!-1)*100</f>
        <v>#REF!</v>
      </c>
      <c r="V26" s="139" t="e">
        <f>(#REF!/#REF!-1)*100</f>
        <v>#REF!</v>
      </c>
      <c r="W26" s="139" t="e">
        <f>(#REF!/#REF!-1)*100</f>
        <v>#REF!</v>
      </c>
      <c r="X26" s="139" t="e">
        <f>(#REF!/#REF!-1)*100</f>
        <v>#REF!</v>
      </c>
      <c r="Y26" s="139" t="e">
        <f>(#REF!/#REF!-1)*100</f>
        <v>#REF!</v>
      </c>
    </row>
    <row r="27" spans="1:25">
      <c r="A27" s="13"/>
      <c r="B27" s="13">
        <v>3</v>
      </c>
      <c r="C27" s="139" t="e">
        <f>(#REF!/#REF!-1)*100</f>
        <v>#REF!</v>
      </c>
      <c r="D27" s="139" t="e">
        <f>(#REF!/#REF!-1)*100</f>
        <v>#REF!</v>
      </c>
      <c r="E27" s="139" t="e">
        <f>(#REF!/#REF!-1)*100</f>
        <v>#REF!</v>
      </c>
      <c r="F27" s="139" t="e">
        <f>(#REF!/#REF!-1)*100</f>
        <v>#REF!</v>
      </c>
      <c r="G27" s="139" t="e">
        <f>(#REF!/#REF!-1)*100</f>
        <v>#REF!</v>
      </c>
      <c r="H27" s="139" t="e">
        <f>(#REF!/#REF!-1)*100</f>
        <v>#REF!</v>
      </c>
      <c r="I27" s="139" t="e">
        <f>(#REF!/#REF!-1)*100</f>
        <v>#REF!</v>
      </c>
      <c r="J27" s="139" t="e">
        <f>(#REF!/#REF!-1)*100</f>
        <v>#REF!</v>
      </c>
      <c r="K27" s="139" t="e">
        <f>(#REF!/#REF!-1)*100</f>
        <v>#REF!</v>
      </c>
      <c r="L27" s="139" t="e">
        <f>(#REF!/#REF!-1)*100</f>
        <v>#REF!</v>
      </c>
      <c r="M27" s="139" t="e">
        <f>(#REF!/#REF!-1)*100</f>
        <v>#REF!</v>
      </c>
      <c r="N27" s="139" t="e">
        <f>(#REF!/#REF!-1)*100</f>
        <v>#REF!</v>
      </c>
      <c r="O27" s="139" t="e">
        <f>(#REF!/#REF!-1)*100</f>
        <v>#REF!</v>
      </c>
      <c r="P27" s="139" t="e">
        <f>(#REF!/#REF!-1)*100</f>
        <v>#REF!</v>
      </c>
      <c r="Q27" s="139" t="e">
        <f>(#REF!/#REF!-1)*100</f>
        <v>#REF!</v>
      </c>
      <c r="R27" s="139" t="e">
        <f>(#REF!/#REF!-1)*100</f>
        <v>#REF!</v>
      </c>
      <c r="S27" s="139" t="e">
        <f>(#REF!/#REF!-1)*100</f>
        <v>#REF!</v>
      </c>
      <c r="T27" s="139" t="e">
        <f>(#REF!/#REF!-1)*100</f>
        <v>#REF!</v>
      </c>
      <c r="U27" s="139" t="e">
        <f>(#REF!/#REF!-1)*100</f>
        <v>#REF!</v>
      </c>
      <c r="V27" s="139" t="e">
        <f>(#REF!/#REF!-1)*100</f>
        <v>#REF!</v>
      </c>
      <c r="W27" s="139" t="e">
        <f>(#REF!/#REF!-1)*100</f>
        <v>#REF!</v>
      </c>
      <c r="X27" s="139" t="e">
        <f>(#REF!/#REF!-1)*100</f>
        <v>#REF!</v>
      </c>
      <c r="Y27" s="139" t="e">
        <f>(#REF!/#REF!-1)*100</f>
        <v>#REF!</v>
      </c>
    </row>
    <row r="28" spans="1:25">
      <c r="A28" s="13"/>
      <c r="B28" s="13">
        <v>4</v>
      </c>
      <c r="C28" s="139"/>
      <c r="D28" s="139"/>
      <c r="E28" s="139"/>
      <c r="F28" s="139"/>
      <c r="G28" s="139"/>
      <c r="H28" s="139"/>
      <c r="I28" s="139"/>
      <c r="J28" s="139"/>
      <c r="K28" s="139"/>
      <c r="L28" s="139"/>
      <c r="M28" s="139"/>
      <c r="N28" s="139"/>
      <c r="O28" s="139"/>
      <c r="P28" s="139"/>
      <c r="Q28" s="139"/>
      <c r="R28" s="139"/>
      <c r="S28" s="139"/>
      <c r="T28" s="139"/>
      <c r="U28" s="139"/>
      <c r="V28" s="139"/>
      <c r="W28" s="139"/>
      <c r="X28" s="139"/>
      <c r="Y28" s="139"/>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3" customWidth="1"/>
    <col min="2" max="2" width="3.21875" style="13" customWidth="1"/>
    <col min="3" max="25" width="8" style="13" customWidth="1"/>
    <col min="26" max="26" width="1" style="13" customWidth="1"/>
  </cols>
  <sheetData>
    <row r="1" spans="1:25">
      <c r="A1" s="13" t="s">
        <v>129</v>
      </c>
      <c r="B1" s="12" t="s">
        <v>130</v>
      </c>
    </row>
    <row r="2" spans="1:25" ht="12.75" customHeight="1">
      <c r="A2" s="140"/>
      <c r="B2" s="140"/>
      <c r="C2" s="486" t="s">
        <v>24</v>
      </c>
      <c r="D2" s="487"/>
      <c r="E2" s="487"/>
      <c r="F2" s="488"/>
      <c r="G2" s="486" t="s">
        <v>25</v>
      </c>
      <c r="H2" s="487"/>
      <c r="I2" s="487"/>
      <c r="J2" s="487"/>
      <c r="K2" s="143"/>
      <c r="L2" s="486" t="s">
        <v>26</v>
      </c>
      <c r="M2" s="487"/>
      <c r="N2" s="487"/>
      <c r="O2" s="487"/>
      <c r="P2" s="487"/>
      <c r="Q2" s="487"/>
      <c r="R2" s="487"/>
      <c r="S2" s="487"/>
      <c r="T2" s="487"/>
      <c r="U2" s="487"/>
      <c r="V2" s="488"/>
      <c r="W2" s="3"/>
      <c r="X2" s="144"/>
      <c r="Y2" s="143"/>
    </row>
    <row r="3" spans="1:25" ht="136.80000000000001">
      <c r="A3" s="340" t="s">
        <v>27</v>
      </c>
      <c r="B3" s="399" t="s">
        <v>28</v>
      </c>
      <c r="C3" s="396" t="s">
        <v>29</v>
      </c>
      <c r="D3" s="396" t="s">
        <v>30</v>
      </c>
      <c r="E3" s="396" t="s">
        <v>31</v>
      </c>
      <c r="F3" s="396" t="s">
        <v>32</v>
      </c>
      <c r="G3" s="397" t="s">
        <v>33</v>
      </c>
      <c r="H3" s="396" t="s">
        <v>34</v>
      </c>
      <c r="I3" s="397" t="s">
        <v>35</v>
      </c>
      <c r="J3" s="397" t="s">
        <v>36</v>
      </c>
      <c r="K3" s="396" t="s">
        <v>37</v>
      </c>
      <c r="L3" s="400" t="s">
        <v>38</v>
      </c>
      <c r="M3" s="400" t="s">
        <v>39</v>
      </c>
      <c r="N3" s="400" t="s">
        <v>40</v>
      </c>
      <c r="O3" s="396" t="s">
        <v>41</v>
      </c>
      <c r="P3" s="400" t="s">
        <v>42</v>
      </c>
      <c r="Q3" s="400" t="s">
        <v>43</v>
      </c>
      <c r="R3" s="400" t="s">
        <v>44</v>
      </c>
      <c r="S3" s="400" t="s">
        <v>45</v>
      </c>
      <c r="T3" s="400" t="s">
        <v>46</v>
      </c>
      <c r="U3" s="400" t="s">
        <v>47</v>
      </c>
      <c r="V3" s="400" t="s">
        <v>48</v>
      </c>
      <c r="W3" s="400" t="s">
        <v>127</v>
      </c>
      <c r="X3" s="400" t="s">
        <v>50</v>
      </c>
      <c r="Y3" s="400" t="s">
        <v>51</v>
      </c>
    </row>
    <row r="5" spans="1:25">
      <c r="A5" s="13">
        <v>2006</v>
      </c>
      <c r="B5" s="13">
        <v>1</v>
      </c>
      <c r="E5" s="141"/>
      <c r="F5" s="141"/>
      <c r="G5" s="141"/>
      <c r="H5" s="141"/>
      <c r="I5" s="141"/>
      <c r="J5" s="141"/>
      <c r="K5" s="141"/>
      <c r="L5" s="141"/>
      <c r="M5" s="141"/>
      <c r="N5" s="141"/>
      <c r="O5" s="141"/>
      <c r="P5" s="141"/>
      <c r="Q5" s="141"/>
      <c r="R5" s="141"/>
    </row>
    <row r="6" spans="1:25">
      <c r="B6" s="13">
        <v>2</v>
      </c>
      <c r="C6" s="142" t="e">
        <f>100*(#REF!/#REF!-1)</f>
        <v>#REF!</v>
      </c>
      <c r="D6" s="142" t="e">
        <f>100*(#REF!/#REF!-1)</f>
        <v>#REF!</v>
      </c>
      <c r="E6" s="142" t="e">
        <f>100*(#REF!/#REF!-1)</f>
        <v>#REF!</v>
      </c>
      <c r="F6" s="142" t="e">
        <f>100*(#REF!/#REF!-1)</f>
        <v>#REF!</v>
      </c>
      <c r="G6" s="142" t="e">
        <f>100*(#REF!/#REF!-1)</f>
        <v>#REF!</v>
      </c>
      <c r="H6" s="142" t="e">
        <f>100*(#REF!/#REF!-1)</f>
        <v>#REF!</v>
      </c>
      <c r="I6" s="142" t="e">
        <f>100*(#REF!/#REF!-1)</f>
        <v>#REF!</v>
      </c>
      <c r="J6" s="142" t="e">
        <f>100*(#REF!/#REF!-1)</f>
        <v>#REF!</v>
      </c>
      <c r="K6" s="142" t="e">
        <f>100*(#REF!/#REF!-1)</f>
        <v>#REF!</v>
      </c>
      <c r="L6" s="142" t="e">
        <f>100*(#REF!/#REF!-1)</f>
        <v>#REF!</v>
      </c>
      <c r="M6" s="142" t="e">
        <f>100*(#REF!/#REF!-1)</f>
        <v>#REF!</v>
      </c>
      <c r="N6" s="142" t="e">
        <f>100*(#REF!/#REF!-1)</f>
        <v>#REF!</v>
      </c>
      <c r="O6" s="142" t="e">
        <f>100*(#REF!/#REF!-1)</f>
        <v>#REF!</v>
      </c>
      <c r="P6" s="142" t="e">
        <f>100*(#REF!/#REF!-1)</f>
        <v>#REF!</v>
      </c>
      <c r="Q6" s="142" t="e">
        <f>100*(#REF!/#REF!-1)</f>
        <v>#REF!</v>
      </c>
      <c r="R6" s="142" t="e">
        <f>100*(#REF!/#REF!-1)</f>
        <v>#REF!</v>
      </c>
      <c r="S6" s="142" t="e">
        <f>100*(#REF!/#REF!-1)</f>
        <v>#REF!</v>
      </c>
      <c r="T6" s="142" t="e">
        <f>100*(#REF!/#REF!-1)</f>
        <v>#REF!</v>
      </c>
      <c r="U6" s="142" t="e">
        <f>100*(#REF!/#REF!-1)</f>
        <v>#REF!</v>
      </c>
      <c r="V6" s="142" t="e">
        <f>100*(#REF!/#REF!-1)</f>
        <v>#REF!</v>
      </c>
      <c r="W6" s="142" t="e">
        <f>100*(#REF!/#REF!-1)</f>
        <v>#REF!</v>
      </c>
      <c r="X6" s="142" t="e">
        <f>100*(#REF!/#REF!-1)</f>
        <v>#REF!</v>
      </c>
      <c r="Y6" s="142" t="e">
        <f>100*(#REF!/#REF!-1)</f>
        <v>#REF!</v>
      </c>
    </row>
    <row r="7" spans="1:25">
      <c r="B7" s="13">
        <v>3</v>
      </c>
      <c r="C7" s="142" t="e">
        <f>100*(#REF!/#REF!-1)</f>
        <v>#REF!</v>
      </c>
      <c r="D7" s="142" t="e">
        <f>100*(#REF!/#REF!-1)</f>
        <v>#REF!</v>
      </c>
      <c r="E7" s="142" t="e">
        <f>100*(#REF!/#REF!-1)</f>
        <v>#REF!</v>
      </c>
      <c r="F7" s="142" t="e">
        <f>100*(#REF!/#REF!-1)</f>
        <v>#REF!</v>
      </c>
      <c r="G7" s="142" t="e">
        <f>100*(#REF!/#REF!-1)</f>
        <v>#REF!</v>
      </c>
      <c r="H7" s="142" t="e">
        <f>100*(#REF!/#REF!-1)</f>
        <v>#REF!</v>
      </c>
      <c r="I7" s="142" t="e">
        <f>100*(#REF!/#REF!-1)</f>
        <v>#REF!</v>
      </c>
      <c r="J7" s="142" t="e">
        <f>100*(#REF!/#REF!-1)</f>
        <v>#REF!</v>
      </c>
      <c r="K7" s="142" t="e">
        <f>100*(#REF!/#REF!-1)</f>
        <v>#REF!</v>
      </c>
      <c r="L7" s="142" t="e">
        <f>100*(#REF!/#REF!-1)</f>
        <v>#REF!</v>
      </c>
      <c r="M7" s="142" t="e">
        <f>100*(#REF!/#REF!-1)</f>
        <v>#REF!</v>
      </c>
      <c r="N7" s="142" t="e">
        <f>100*(#REF!/#REF!-1)</f>
        <v>#REF!</v>
      </c>
      <c r="O7" s="142" t="e">
        <f>100*(#REF!/#REF!-1)</f>
        <v>#REF!</v>
      </c>
      <c r="P7" s="142" t="e">
        <f>100*(#REF!/#REF!-1)</f>
        <v>#REF!</v>
      </c>
      <c r="Q7" s="142" t="e">
        <f>100*(#REF!/#REF!-1)</f>
        <v>#REF!</v>
      </c>
      <c r="R7" s="142" t="e">
        <f>100*(#REF!/#REF!-1)</f>
        <v>#REF!</v>
      </c>
      <c r="S7" s="142" t="e">
        <f>100*(#REF!/#REF!-1)</f>
        <v>#REF!</v>
      </c>
      <c r="T7" s="142" t="e">
        <f>100*(#REF!/#REF!-1)</f>
        <v>#REF!</v>
      </c>
      <c r="U7" s="142" t="e">
        <f>100*(#REF!/#REF!-1)</f>
        <v>#REF!</v>
      </c>
      <c r="V7" s="142" t="e">
        <f>100*(#REF!/#REF!-1)</f>
        <v>#REF!</v>
      </c>
      <c r="W7" s="142" t="e">
        <f>100*(#REF!/#REF!-1)</f>
        <v>#REF!</v>
      </c>
      <c r="X7" s="142" t="e">
        <f>100*(#REF!/#REF!-1)</f>
        <v>#REF!</v>
      </c>
      <c r="Y7" s="142" t="e">
        <f>100*(#REF!/#REF!-1)</f>
        <v>#REF!</v>
      </c>
    </row>
    <row r="8" spans="1:25">
      <c r="B8" s="13">
        <v>4</v>
      </c>
      <c r="C8" s="142" t="e">
        <f>100*(#REF!/#REF!-1)</f>
        <v>#REF!</v>
      </c>
      <c r="D8" s="142" t="e">
        <f>100*(#REF!/#REF!-1)</f>
        <v>#REF!</v>
      </c>
      <c r="E8" s="142" t="e">
        <f>100*(#REF!/#REF!-1)</f>
        <v>#REF!</v>
      </c>
      <c r="F8" s="142" t="e">
        <f>100*(#REF!/#REF!-1)</f>
        <v>#REF!</v>
      </c>
      <c r="G8" s="142" t="e">
        <f>100*(#REF!/#REF!-1)</f>
        <v>#REF!</v>
      </c>
      <c r="H8" s="142" t="e">
        <f>100*(#REF!/#REF!-1)</f>
        <v>#REF!</v>
      </c>
      <c r="I8" s="142" t="e">
        <f>100*(#REF!/#REF!-1)</f>
        <v>#REF!</v>
      </c>
      <c r="J8" s="142" t="e">
        <f>100*(#REF!/#REF!-1)</f>
        <v>#REF!</v>
      </c>
      <c r="K8" s="142" t="e">
        <f>100*(#REF!/#REF!-1)</f>
        <v>#REF!</v>
      </c>
      <c r="L8" s="142" t="e">
        <f>100*(#REF!/#REF!-1)</f>
        <v>#REF!</v>
      </c>
      <c r="M8" s="142" t="e">
        <f>100*(#REF!/#REF!-1)</f>
        <v>#REF!</v>
      </c>
      <c r="N8" s="142" t="e">
        <f>100*(#REF!/#REF!-1)</f>
        <v>#REF!</v>
      </c>
      <c r="O8" s="142" t="e">
        <f>100*(#REF!/#REF!-1)</f>
        <v>#REF!</v>
      </c>
      <c r="P8" s="142" t="e">
        <f>100*(#REF!/#REF!-1)</f>
        <v>#REF!</v>
      </c>
      <c r="Q8" s="142" t="e">
        <f>100*(#REF!/#REF!-1)</f>
        <v>#REF!</v>
      </c>
      <c r="R8" s="142" t="e">
        <f>100*(#REF!/#REF!-1)</f>
        <v>#REF!</v>
      </c>
      <c r="S8" s="142" t="e">
        <f>100*(#REF!/#REF!-1)</f>
        <v>#REF!</v>
      </c>
      <c r="T8" s="142" t="e">
        <f>100*(#REF!/#REF!-1)</f>
        <v>#REF!</v>
      </c>
      <c r="U8" s="142" t="e">
        <f>100*(#REF!/#REF!-1)</f>
        <v>#REF!</v>
      </c>
      <c r="V8" s="142" t="e">
        <f>100*(#REF!/#REF!-1)</f>
        <v>#REF!</v>
      </c>
      <c r="W8" s="142" t="e">
        <f>100*(#REF!/#REF!-1)</f>
        <v>#REF!</v>
      </c>
      <c r="X8" s="142" t="e">
        <f>100*(#REF!/#REF!-1)</f>
        <v>#REF!</v>
      </c>
      <c r="Y8" s="142" t="e">
        <f>100*(#REF!/#REF!-1)</f>
        <v>#REF!</v>
      </c>
    </row>
    <row r="9" spans="1:25">
      <c r="A9" s="13">
        <v>2007</v>
      </c>
      <c r="B9" s="13">
        <v>1</v>
      </c>
      <c r="C9" s="142" t="e">
        <f>100*(#REF!/#REF!-1)</f>
        <v>#REF!</v>
      </c>
      <c r="D9" s="142" t="e">
        <f>100*(#REF!/#REF!-1)</f>
        <v>#REF!</v>
      </c>
      <c r="E9" s="142" t="e">
        <f>100*(#REF!/#REF!-1)</f>
        <v>#REF!</v>
      </c>
      <c r="F9" s="142" t="e">
        <f>100*(#REF!/#REF!-1)</f>
        <v>#REF!</v>
      </c>
      <c r="G9" s="142" t="e">
        <f>100*(#REF!/#REF!-1)</f>
        <v>#REF!</v>
      </c>
      <c r="H9" s="142" t="e">
        <f>100*(#REF!/#REF!-1)</f>
        <v>#REF!</v>
      </c>
      <c r="I9" s="142" t="e">
        <f>100*(#REF!/#REF!-1)</f>
        <v>#REF!</v>
      </c>
      <c r="J9" s="142" t="e">
        <f>100*(#REF!/#REF!-1)</f>
        <v>#REF!</v>
      </c>
      <c r="K9" s="142" t="e">
        <f>100*(#REF!/#REF!-1)</f>
        <v>#REF!</v>
      </c>
      <c r="L9" s="142" t="e">
        <f>100*(#REF!/#REF!-1)</f>
        <v>#REF!</v>
      </c>
      <c r="M9" s="142" t="e">
        <f>100*(#REF!/#REF!-1)</f>
        <v>#REF!</v>
      </c>
      <c r="N9" s="142" t="e">
        <f>100*(#REF!/#REF!-1)</f>
        <v>#REF!</v>
      </c>
      <c r="O9" s="142" t="e">
        <f>100*(#REF!/#REF!-1)</f>
        <v>#REF!</v>
      </c>
      <c r="P9" s="142" t="e">
        <f>100*(#REF!/#REF!-1)</f>
        <v>#REF!</v>
      </c>
      <c r="Q9" s="142" t="e">
        <f>100*(#REF!/#REF!-1)</f>
        <v>#REF!</v>
      </c>
      <c r="R9" s="142" t="e">
        <f>100*(#REF!/#REF!-1)</f>
        <v>#REF!</v>
      </c>
      <c r="S9" s="142" t="e">
        <f>100*(#REF!/#REF!-1)</f>
        <v>#REF!</v>
      </c>
      <c r="T9" s="142" t="e">
        <f>100*(#REF!/#REF!-1)</f>
        <v>#REF!</v>
      </c>
      <c r="U9" s="142" t="e">
        <f>100*(#REF!/#REF!-1)</f>
        <v>#REF!</v>
      </c>
      <c r="V9" s="142" t="e">
        <f>100*(#REF!/#REF!-1)</f>
        <v>#REF!</v>
      </c>
      <c r="W9" s="142" t="e">
        <f>100*(#REF!/#REF!-1)</f>
        <v>#REF!</v>
      </c>
      <c r="X9" s="142" t="e">
        <f>100*(#REF!/#REF!-1)</f>
        <v>#REF!</v>
      </c>
      <c r="Y9" s="142" t="e">
        <f>100*(#REF!/#REF!-1)</f>
        <v>#REF!</v>
      </c>
    </row>
    <row r="10" spans="1:25">
      <c r="B10" s="13">
        <v>2</v>
      </c>
      <c r="C10" s="142" t="e">
        <f>100*(#REF!/#REF!-1)</f>
        <v>#REF!</v>
      </c>
      <c r="D10" s="142" t="e">
        <f>100*(#REF!/#REF!-1)</f>
        <v>#REF!</v>
      </c>
      <c r="E10" s="142" t="e">
        <f>100*(#REF!/#REF!-1)</f>
        <v>#REF!</v>
      </c>
      <c r="F10" s="142" t="e">
        <f>100*(#REF!/#REF!-1)</f>
        <v>#REF!</v>
      </c>
      <c r="G10" s="142" t="e">
        <f>100*(#REF!/#REF!-1)</f>
        <v>#REF!</v>
      </c>
      <c r="H10" s="142" t="e">
        <f>100*(#REF!/#REF!-1)</f>
        <v>#REF!</v>
      </c>
      <c r="I10" s="142" t="e">
        <f>100*(#REF!/#REF!-1)</f>
        <v>#REF!</v>
      </c>
      <c r="J10" s="142" t="e">
        <f>100*(#REF!/#REF!-1)</f>
        <v>#REF!</v>
      </c>
      <c r="K10" s="142" t="e">
        <f>100*(#REF!/#REF!-1)</f>
        <v>#REF!</v>
      </c>
      <c r="L10" s="142" t="e">
        <f>100*(#REF!/#REF!-1)</f>
        <v>#REF!</v>
      </c>
      <c r="M10" s="142" t="e">
        <f>100*(#REF!/#REF!-1)</f>
        <v>#REF!</v>
      </c>
      <c r="N10" s="142" t="e">
        <f>100*(#REF!/#REF!-1)</f>
        <v>#REF!</v>
      </c>
      <c r="O10" s="142" t="e">
        <f>100*(#REF!/#REF!-1)</f>
        <v>#REF!</v>
      </c>
      <c r="P10" s="142" t="e">
        <f>100*(#REF!/#REF!-1)</f>
        <v>#REF!</v>
      </c>
      <c r="Q10" s="142" t="e">
        <f>100*(#REF!/#REF!-1)</f>
        <v>#REF!</v>
      </c>
      <c r="R10" s="142" t="e">
        <f>100*(#REF!/#REF!-1)</f>
        <v>#REF!</v>
      </c>
      <c r="S10" s="142" t="e">
        <f>100*(#REF!/#REF!-1)</f>
        <v>#REF!</v>
      </c>
      <c r="T10" s="142" t="e">
        <f>100*(#REF!/#REF!-1)</f>
        <v>#REF!</v>
      </c>
      <c r="U10" s="142" t="e">
        <f>100*(#REF!/#REF!-1)</f>
        <v>#REF!</v>
      </c>
      <c r="V10" s="142" t="e">
        <f>100*(#REF!/#REF!-1)</f>
        <v>#REF!</v>
      </c>
      <c r="W10" s="142" t="e">
        <f>100*(#REF!/#REF!-1)</f>
        <v>#REF!</v>
      </c>
      <c r="X10" s="142" t="e">
        <f>100*(#REF!/#REF!-1)</f>
        <v>#REF!</v>
      </c>
      <c r="Y10" s="142" t="e">
        <f>100*(#REF!/#REF!-1)</f>
        <v>#REF!</v>
      </c>
    </row>
    <row r="11" spans="1:25">
      <c r="B11" s="13">
        <v>3</v>
      </c>
      <c r="C11" s="142" t="e">
        <f>100*(#REF!/#REF!-1)</f>
        <v>#REF!</v>
      </c>
      <c r="D11" s="142" t="e">
        <f>100*(#REF!/#REF!-1)</f>
        <v>#REF!</v>
      </c>
      <c r="E11" s="142" t="e">
        <f>100*(#REF!/#REF!-1)</f>
        <v>#REF!</v>
      </c>
      <c r="F11" s="142" t="e">
        <f>100*(#REF!/#REF!-1)</f>
        <v>#REF!</v>
      </c>
      <c r="G11" s="142" t="e">
        <f>100*(#REF!/#REF!-1)</f>
        <v>#REF!</v>
      </c>
      <c r="H11" s="142" t="e">
        <f>100*(#REF!/#REF!-1)</f>
        <v>#REF!</v>
      </c>
      <c r="I11" s="142" t="e">
        <f>100*(#REF!/#REF!-1)</f>
        <v>#REF!</v>
      </c>
      <c r="J11" s="142" t="e">
        <f>100*(#REF!/#REF!-1)</f>
        <v>#REF!</v>
      </c>
      <c r="K11" s="142" t="e">
        <f>100*(#REF!/#REF!-1)</f>
        <v>#REF!</v>
      </c>
      <c r="L11" s="142" t="e">
        <f>100*(#REF!/#REF!-1)</f>
        <v>#REF!</v>
      </c>
      <c r="M11" s="142" t="e">
        <f>100*(#REF!/#REF!-1)</f>
        <v>#REF!</v>
      </c>
      <c r="N11" s="142" t="e">
        <f>100*(#REF!/#REF!-1)</f>
        <v>#REF!</v>
      </c>
      <c r="O11" s="142" t="e">
        <f>100*(#REF!/#REF!-1)</f>
        <v>#REF!</v>
      </c>
      <c r="P11" s="142" t="e">
        <f>100*(#REF!/#REF!-1)</f>
        <v>#REF!</v>
      </c>
      <c r="Q11" s="142" t="e">
        <f>100*(#REF!/#REF!-1)</f>
        <v>#REF!</v>
      </c>
      <c r="R11" s="142" t="e">
        <f>100*(#REF!/#REF!-1)</f>
        <v>#REF!</v>
      </c>
      <c r="S11" s="142" t="e">
        <f>100*(#REF!/#REF!-1)</f>
        <v>#REF!</v>
      </c>
      <c r="T11" s="142" t="e">
        <f>100*(#REF!/#REF!-1)</f>
        <v>#REF!</v>
      </c>
      <c r="U11" s="142" t="e">
        <f>100*(#REF!/#REF!-1)</f>
        <v>#REF!</v>
      </c>
      <c r="V11" s="142" t="e">
        <f>100*(#REF!/#REF!-1)</f>
        <v>#REF!</v>
      </c>
      <c r="W11" s="142" t="e">
        <f>100*(#REF!/#REF!-1)</f>
        <v>#REF!</v>
      </c>
      <c r="X11" s="142" t="e">
        <f>100*(#REF!/#REF!-1)</f>
        <v>#REF!</v>
      </c>
      <c r="Y11" s="142" t="e">
        <f>100*(#REF!/#REF!-1)</f>
        <v>#REF!</v>
      </c>
    </row>
    <row r="12" spans="1:25">
      <c r="B12" s="13">
        <v>4</v>
      </c>
      <c r="C12" s="142" t="e">
        <f>100*(#REF!/#REF!-1)</f>
        <v>#REF!</v>
      </c>
      <c r="D12" s="142" t="e">
        <f>100*(#REF!/#REF!-1)</f>
        <v>#REF!</v>
      </c>
      <c r="E12" s="142" t="e">
        <f>100*(#REF!/#REF!-1)</f>
        <v>#REF!</v>
      </c>
      <c r="F12" s="142" t="e">
        <f>100*(#REF!/#REF!-1)</f>
        <v>#REF!</v>
      </c>
      <c r="G12" s="142" t="e">
        <f>100*(#REF!/#REF!-1)</f>
        <v>#REF!</v>
      </c>
      <c r="H12" s="142" t="e">
        <f>100*(#REF!/#REF!-1)</f>
        <v>#REF!</v>
      </c>
      <c r="I12" s="142" t="e">
        <f>100*(#REF!/#REF!-1)</f>
        <v>#REF!</v>
      </c>
      <c r="J12" s="142" t="e">
        <f>100*(#REF!/#REF!-1)</f>
        <v>#REF!</v>
      </c>
      <c r="K12" s="142" t="e">
        <f>100*(#REF!/#REF!-1)</f>
        <v>#REF!</v>
      </c>
      <c r="L12" s="142" t="e">
        <f>100*(#REF!/#REF!-1)</f>
        <v>#REF!</v>
      </c>
      <c r="M12" s="142" t="e">
        <f>100*(#REF!/#REF!-1)</f>
        <v>#REF!</v>
      </c>
      <c r="N12" s="142" t="e">
        <f>100*(#REF!/#REF!-1)</f>
        <v>#REF!</v>
      </c>
      <c r="O12" s="142" t="e">
        <f>100*(#REF!/#REF!-1)</f>
        <v>#REF!</v>
      </c>
      <c r="P12" s="142" t="e">
        <f>100*(#REF!/#REF!-1)</f>
        <v>#REF!</v>
      </c>
      <c r="Q12" s="142" t="e">
        <f>100*(#REF!/#REF!-1)</f>
        <v>#REF!</v>
      </c>
      <c r="R12" s="142" t="e">
        <f>100*(#REF!/#REF!-1)</f>
        <v>#REF!</v>
      </c>
      <c r="S12" s="142" t="e">
        <f>100*(#REF!/#REF!-1)</f>
        <v>#REF!</v>
      </c>
      <c r="T12" s="142" t="e">
        <f>100*(#REF!/#REF!-1)</f>
        <v>#REF!</v>
      </c>
      <c r="U12" s="142" t="e">
        <f>100*(#REF!/#REF!-1)</f>
        <v>#REF!</v>
      </c>
      <c r="V12" s="142" t="e">
        <f>100*(#REF!/#REF!-1)</f>
        <v>#REF!</v>
      </c>
      <c r="W12" s="142" t="e">
        <f>100*(#REF!/#REF!-1)</f>
        <v>#REF!</v>
      </c>
      <c r="X12" s="142" t="e">
        <f>100*(#REF!/#REF!-1)</f>
        <v>#REF!</v>
      </c>
      <c r="Y12" s="142" t="e">
        <f>100*(#REF!/#REF!-1)</f>
        <v>#REF!</v>
      </c>
    </row>
    <row r="13" spans="1:25">
      <c r="A13" s="13">
        <v>2008</v>
      </c>
      <c r="B13" s="13">
        <v>1</v>
      </c>
      <c r="C13" s="142" t="e">
        <f>100*(#REF!/#REF!-1)</f>
        <v>#REF!</v>
      </c>
      <c r="D13" s="142" t="e">
        <f>100*(#REF!/#REF!-1)</f>
        <v>#REF!</v>
      </c>
      <c r="E13" s="142" t="e">
        <f>100*(#REF!/#REF!-1)</f>
        <v>#REF!</v>
      </c>
      <c r="F13" s="142" t="e">
        <f>100*(#REF!/#REF!-1)</f>
        <v>#REF!</v>
      </c>
      <c r="G13" s="142" t="e">
        <f>100*(#REF!/#REF!-1)</f>
        <v>#REF!</v>
      </c>
      <c r="H13" s="142" t="e">
        <f>100*(#REF!/#REF!-1)</f>
        <v>#REF!</v>
      </c>
      <c r="I13" s="142" t="e">
        <f>100*(#REF!/#REF!-1)</f>
        <v>#REF!</v>
      </c>
      <c r="J13" s="142" t="e">
        <f>100*(#REF!/#REF!-1)</f>
        <v>#REF!</v>
      </c>
      <c r="K13" s="142" t="e">
        <f>100*(#REF!/#REF!-1)</f>
        <v>#REF!</v>
      </c>
      <c r="L13" s="142" t="e">
        <f>100*(#REF!/#REF!-1)</f>
        <v>#REF!</v>
      </c>
      <c r="M13" s="142" t="e">
        <f>100*(#REF!/#REF!-1)</f>
        <v>#REF!</v>
      </c>
      <c r="N13" s="142" t="e">
        <f>100*(#REF!/#REF!-1)</f>
        <v>#REF!</v>
      </c>
      <c r="O13" s="142" t="e">
        <f>100*(#REF!/#REF!-1)</f>
        <v>#REF!</v>
      </c>
      <c r="P13" s="142" t="e">
        <f>100*(#REF!/#REF!-1)</f>
        <v>#REF!</v>
      </c>
      <c r="Q13" s="142" t="e">
        <f>100*(#REF!/#REF!-1)</f>
        <v>#REF!</v>
      </c>
      <c r="R13" s="142" t="e">
        <f>100*(#REF!/#REF!-1)</f>
        <v>#REF!</v>
      </c>
      <c r="S13" s="142" t="e">
        <f>100*(#REF!/#REF!-1)</f>
        <v>#REF!</v>
      </c>
      <c r="T13" s="142" t="e">
        <f>100*(#REF!/#REF!-1)</f>
        <v>#REF!</v>
      </c>
      <c r="U13" s="142" t="e">
        <f>100*(#REF!/#REF!-1)</f>
        <v>#REF!</v>
      </c>
      <c r="V13" s="142" t="e">
        <f>100*(#REF!/#REF!-1)</f>
        <v>#REF!</v>
      </c>
      <c r="W13" s="142" t="e">
        <f>100*(#REF!/#REF!-1)</f>
        <v>#REF!</v>
      </c>
      <c r="X13" s="142" t="e">
        <f>100*(#REF!/#REF!-1)</f>
        <v>#REF!</v>
      </c>
      <c r="Y13" s="142" t="e">
        <f>100*(#REF!/#REF!-1)</f>
        <v>#REF!</v>
      </c>
    </row>
    <row r="14" spans="1:25">
      <c r="B14" s="13">
        <v>2</v>
      </c>
      <c r="C14" s="142" t="e">
        <f>100*(#REF!/#REF!-1)</f>
        <v>#REF!</v>
      </c>
      <c r="D14" s="142" t="e">
        <f>100*(#REF!/#REF!-1)</f>
        <v>#REF!</v>
      </c>
      <c r="E14" s="142" t="e">
        <f>100*(#REF!/#REF!-1)</f>
        <v>#REF!</v>
      </c>
      <c r="F14" s="142" t="e">
        <f>100*(#REF!/#REF!-1)</f>
        <v>#REF!</v>
      </c>
      <c r="G14" s="142" t="e">
        <f>100*(#REF!/#REF!-1)</f>
        <v>#REF!</v>
      </c>
      <c r="H14" s="142" t="e">
        <f>100*(#REF!/#REF!-1)</f>
        <v>#REF!</v>
      </c>
      <c r="I14" s="142" t="e">
        <f>100*(#REF!/#REF!-1)</f>
        <v>#REF!</v>
      </c>
      <c r="J14" s="142" t="e">
        <f>100*(#REF!/#REF!-1)</f>
        <v>#REF!</v>
      </c>
      <c r="K14" s="142" t="e">
        <f>100*(#REF!/#REF!-1)</f>
        <v>#REF!</v>
      </c>
      <c r="L14" s="142" t="e">
        <f>100*(#REF!/#REF!-1)</f>
        <v>#REF!</v>
      </c>
      <c r="M14" s="142" t="e">
        <f>100*(#REF!/#REF!-1)</f>
        <v>#REF!</v>
      </c>
      <c r="N14" s="142" t="e">
        <f>100*(#REF!/#REF!-1)</f>
        <v>#REF!</v>
      </c>
      <c r="O14" s="142" t="e">
        <f>100*(#REF!/#REF!-1)</f>
        <v>#REF!</v>
      </c>
      <c r="P14" s="142" t="e">
        <f>100*(#REF!/#REF!-1)</f>
        <v>#REF!</v>
      </c>
      <c r="Q14" s="142" t="e">
        <f>100*(#REF!/#REF!-1)</f>
        <v>#REF!</v>
      </c>
      <c r="R14" s="142" t="e">
        <f>100*(#REF!/#REF!-1)</f>
        <v>#REF!</v>
      </c>
      <c r="S14" s="142" t="e">
        <f>100*(#REF!/#REF!-1)</f>
        <v>#REF!</v>
      </c>
      <c r="T14" s="142" t="e">
        <f>100*(#REF!/#REF!-1)</f>
        <v>#REF!</v>
      </c>
      <c r="U14" s="142" t="e">
        <f>100*(#REF!/#REF!-1)</f>
        <v>#REF!</v>
      </c>
      <c r="V14" s="142" t="e">
        <f>100*(#REF!/#REF!-1)</f>
        <v>#REF!</v>
      </c>
      <c r="W14" s="142" t="e">
        <f>100*(#REF!/#REF!-1)</f>
        <v>#REF!</v>
      </c>
      <c r="X14" s="142" t="e">
        <f>100*(#REF!/#REF!-1)</f>
        <v>#REF!</v>
      </c>
      <c r="Y14" s="142" t="e">
        <f>100*(#REF!/#REF!-1)</f>
        <v>#REF!</v>
      </c>
    </row>
    <row r="15" spans="1:25">
      <c r="B15" s="13">
        <v>3</v>
      </c>
      <c r="C15" s="142" t="e">
        <f>100*(#REF!/#REF!-1)</f>
        <v>#REF!</v>
      </c>
      <c r="D15" s="142" t="e">
        <f>100*(#REF!/#REF!-1)</f>
        <v>#REF!</v>
      </c>
      <c r="E15" s="142" t="e">
        <f>100*(#REF!/#REF!-1)</f>
        <v>#REF!</v>
      </c>
      <c r="F15" s="142" t="e">
        <f>100*(#REF!/#REF!-1)</f>
        <v>#REF!</v>
      </c>
      <c r="G15" s="142" t="e">
        <f>100*(#REF!/#REF!-1)</f>
        <v>#REF!</v>
      </c>
      <c r="H15" s="142" t="e">
        <f>100*(#REF!/#REF!-1)</f>
        <v>#REF!</v>
      </c>
      <c r="I15" s="142" t="e">
        <f>100*(#REF!/#REF!-1)</f>
        <v>#REF!</v>
      </c>
      <c r="J15" s="142" t="e">
        <f>100*(#REF!/#REF!-1)</f>
        <v>#REF!</v>
      </c>
      <c r="K15" s="142" t="e">
        <f>100*(#REF!/#REF!-1)</f>
        <v>#REF!</v>
      </c>
      <c r="L15" s="142" t="e">
        <f>100*(#REF!/#REF!-1)</f>
        <v>#REF!</v>
      </c>
      <c r="M15" s="142" t="e">
        <f>100*(#REF!/#REF!-1)</f>
        <v>#REF!</v>
      </c>
      <c r="N15" s="142" t="e">
        <f>100*(#REF!/#REF!-1)</f>
        <v>#REF!</v>
      </c>
      <c r="O15" s="142" t="e">
        <f>100*(#REF!/#REF!-1)</f>
        <v>#REF!</v>
      </c>
      <c r="P15" s="142" t="e">
        <f>100*(#REF!/#REF!-1)</f>
        <v>#REF!</v>
      </c>
      <c r="Q15" s="142" t="e">
        <f>100*(#REF!/#REF!-1)</f>
        <v>#REF!</v>
      </c>
      <c r="R15" s="142" t="e">
        <f>100*(#REF!/#REF!-1)</f>
        <v>#REF!</v>
      </c>
      <c r="S15" s="142" t="e">
        <f>100*(#REF!/#REF!-1)</f>
        <v>#REF!</v>
      </c>
      <c r="T15" s="142" t="e">
        <f>100*(#REF!/#REF!-1)</f>
        <v>#REF!</v>
      </c>
      <c r="U15" s="142" t="e">
        <f>100*(#REF!/#REF!-1)</f>
        <v>#REF!</v>
      </c>
      <c r="V15" s="142" t="e">
        <f>100*(#REF!/#REF!-1)</f>
        <v>#REF!</v>
      </c>
      <c r="W15" s="142" t="e">
        <f>100*(#REF!/#REF!-1)</f>
        <v>#REF!</v>
      </c>
      <c r="X15" s="142" t="e">
        <f>100*(#REF!/#REF!-1)</f>
        <v>#REF!</v>
      </c>
      <c r="Y15" s="142" t="e">
        <f>100*(#REF!/#REF!-1)</f>
        <v>#REF!</v>
      </c>
    </row>
    <row r="16" spans="1:25">
      <c r="B16" s="13">
        <v>4</v>
      </c>
      <c r="C16" s="142" t="e">
        <f>100*(#REF!/#REF!-1)</f>
        <v>#REF!</v>
      </c>
      <c r="D16" s="142" t="e">
        <f>100*(#REF!/#REF!-1)</f>
        <v>#REF!</v>
      </c>
      <c r="E16" s="142" t="e">
        <f>100*(#REF!/#REF!-1)</f>
        <v>#REF!</v>
      </c>
      <c r="F16" s="142" t="e">
        <f>100*(#REF!/#REF!-1)</f>
        <v>#REF!</v>
      </c>
      <c r="G16" s="142" t="e">
        <f>100*(#REF!/#REF!-1)</f>
        <v>#REF!</v>
      </c>
      <c r="H16" s="142" t="e">
        <f>100*(#REF!/#REF!-1)</f>
        <v>#REF!</v>
      </c>
      <c r="I16" s="142" t="e">
        <f>100*(#REF!/#REF!-1)</f>
        <v>#REF!</v>
      </c>
      <c r="J16" s="142" t="e">
        <f>100*(#REF!/#REF!-1)</f>
        <v>#REF!</v>
      </c>
      <c r="K16" s="142" t="e">
        <f>100*(#REF!/#REF!-1)</f>
        <v>#REF!</v>
      </c>
      <c r="L16" s="142" t="e">
        <f>100*(#REF!/#REF!-1)</f>
        <v>#REF!</v>
      </c>
      <c r="M16" s="142" t="e">
        <f>100*(#REF!/#REF!-1)</f>
        <v>#REF!</v>
      </c>
      <c r="N16" s="142" t="e">
        <f>100*(#REF!/#REF!-1)</f>
        <v>#REF!</v>
      </c>
      <c r="O16" s="142" t="e">
        <f>100*(#REF!/#REF!-1)</f>
        <v>#REF!</v>
      </c>
      <c r="P16" s="142" t="e">
        <f>100*(#REF!/#REF!-1)</f>
        <v>#REF!</v>
      </c>
      <c r="Q16" s="142" t="e">
        <f>100*(#REF!/#REF!-1)</f>
        <v>#REF!</v>
      </c>
      <c r="R16" s="142" t="e">
        <f>100*(#REF!/#REF!-1)</f>
        <v>#REF!</v>
      </c>
      <c r="S16" s="142" t="e">
        <f>100*(#REF!/#REF!-1)</f>
        <v>#REF!</v>
      </c>
      <c r="T16" s="142" t="e">
        <f>100*(#REF!/#REF!-1)</f>
        <v>#REF!</v>
      </c>
      <c r="U16" s="142" t="e">
        <f>100*(#REF!/#REF!-1)</f>
        <v>#REF!</v>
      </c>
      <c r="V16" s="142" t="e">
        <f>100*(#REF!/#REF!-1)</f>
        <v>#REF!</v>
      </c>
      <c r="W16" s="142" t="e">
        <f>100*(#REF!/#REF!-1)</f>
        <v>#REF!</v>
      </c>
      <c r="X16" s="142" t="e">
        <f>100*(#REF!/#REF!-1)</f>
        <v>#REF!</v>
      </c>
      <c r="Y16" s="142" t="e">
        <f>100*(#REF!/#REF!-1)</f>
        <v>#REF!</v>
      </c>
    </row>
    <row r="17" spans="1:25">
      <c r="A17" s="13">
        <v>2009</v>
      </c>
      <c r="B17" s="13">
        <v>1</v>
      </c>
      <c r="C17" s="142" t="e">
        <f>100*(#REF!/#REF!-1)</f>
        <v>#REF!</v>
      </c>
      <c r="D17" s="142" t="e">
        <f>100*(#REF!/#REF!-1)</f>
        <v>#REF!</v>
      </c>
      <c r="E17" s="142" t="e">
        <f>100*(#REF!/#REF!-1)</f>
        <v>#REF!</v>
      </c>
      <c r="F17" s="142" t="e">
        <f>100*(#REF!/#REF!-1)</f>
        <v>#REF!</v>
      </c>
      <c r="G17" s="142" t="e">
        <f>100*(#REF!/#REF!-1)</f>
        <v>#REF!</v>
      </c>
      <c r="H17" s="142" t="e">
        <f>100*(#REF!/#REF!-1)</f>
        <v>#REF!</v>
      </c>
      <c r="I17" s="142" t="e">
        <f>100*(#REF!/#REF!-1)</f>
        <v>#REF!</v>
      </c>
      <c r="J17" s="142" t="e">
        <f>100*(#REF!/#REF!-1)</f>
        <v>#REF!</v>
      </c>
      <c r="K17" s="142" t="e">
        <f>100*(#REF!/#REF!-1)</f>
        <v>#REF!</v>
      </c>
      <c r="L17" s="142" t="e">
        <f>100*(#REF!/#REF!-1)</f>
        <v>#REF!</v>
      </c>
      <c r="M17" s="142" t="e">
        <f>100*(#REF!/#REF!-1)</f>
        <v>#REF!</v>
      </c>
      <c r="N17" s="142" t="e">
        <f>100*(#REF!/#REF!-1)</f>
        <v>#REF!</v>
      </c>
      <c r="O17" s="142" t="e">
        <f>100*(#REF!/#REF!-1)</f>
        <v>#REF!</v>
      </c>
      <c r="P17" s="142" t="e">
        <f>100*(#REF!/#REF!-1)</f>
        <v>#REF!</v>
      </c>
      <c r="Q17" s="142" t="e">
        <f>100*(#REF!/#REF!-1)</f>
        <v>#REF!</v>
      </c>
      <c r="R17" s="142" t="e">
        <f>100*(#REF!/#REF!-1)</f>
        <v>#REF!</v>
      </c>
      <c r="S17" s="142" t="e">
        <f>100*(#REF!/#REF!-1)</f>
        <v>#REF!</v>
      </c>
      <c r="T17" s="142" t="e">
        <f>100*(#REF!/#REF!-1)</f>
        <v>#REF!</v>
      </c>
      <c r="U17" s="142" t="e">
        <f>100*(#REF!/#REF!-1)</f>
        <v>#REF!</v>
      </c>
      <c r="V17" s="142" t="e">
        <f>100*(#REF!/#REF!-1)</f>
        <v>#REF!</v>
      </c>
      <c r="W17" s="142" t="e">
        <f>100*(#REF!/#REF!-1)</f>
        <v>#REF!</v>
      </c>
      <c r="X17" s="142" t="e">
        <f>100*(#REF!/#REF!-1)</f>
        <v>#REF!</v>
      </c>
      <c r="Y17" s="142" t="e">
        <f>100*(#REF!/#REF!-1)</f>
        <v>#REF!</v>
      </c>
    </row>
    <row r="18" spans="1:25">
      <c r="B18" s="13">
        <v>2</v>
      </c>
      <c r="C18" s="142" t="e">
        <f>100*(#REF!/#REF!-1)</f>
        <v>#REF!</v>
      </c>
      <c r="D18" s="142" t="e">
        <f>100*(#REF!/#REF!-1)</f>
        <v>#REF!</v>
      </c>
      <c r="E18" s="142" t="e">
        <f>100*(#REF!/#REF!-1)</f>
        <v>#REF!</v>
      </c>
      <c r="F18" s="142" t="e">
        <f>100*(#REF!/#REF!-1)</f>
        <v>#REF!</v>
      </c>
      <c r="G18" s="142" t="e">
        <f>100*(#REF!/#REF!-1)</f>
        <v>#REF!</v>
      </c>
      <c r="H18" s="142" t="e">
        <f>100*(#REF!/#REF!-1)</f>
        <v>#REF!</v>
      </c>
      <c r="I18" s="142" t="e">
        <f>100*(#REF!/#REF!-1)</f>
        <v>#REF!</v>
      </c>
      <c r="J18" s="142" t="e">
        <f>100*(#REF!/#REF!-1)</f>
        <v>#REF!</v>
      </c>
      <c r="K18" s="142" t="e">
        <f>100*(#REF!/#REF!-1)</f>
        <v>#REF!</v>
      </c>
      <c r="L18" s="142" t="e">
        <f>100*(#REF!/#REF!-1)</f>
        <v>#REF!</v>
      </c>
      <c r="M18" s="142" t="e">
        <f>100*(#REF!/#REF!-1)</f>
        <v>#REF!</v>
      </c>
      <c r="N18" s="142" t="e">
        <f>100*(#REF!/#REF!-1)</f>
        <v>#REF!</v>
      </c>
      <c r="O18" s="142" t="e">
        <f>100*(#REF!/#REF!-1)</f>
        <v>#REF!</v>
      </c>
      <c r="P18" s="142" t="e">
        <f>100*(#REF!/#REF!-1)</f>
        <v>#REF!</v>
      </c>
      <c r="Q18" s="142" t="e">
        <f>100*(#REF!/#REF!-1)</f>
        <v>#REF!</v>
      </c>
      <c r="R18" s="142" t="e">
        <f>100*(#REF!/#REF!-1)</f>
        <v>#REF!</v>
      </c>
      <c r="S18" s="142" t="e">
        <f>100*(#REF!/#REF!-1)</f>
        <v>#REF!</v>
      </c>
      <c r="T18" s="142" t="e">
        <f>100*(#REF!/#REF!-1)</f>
        <v>#REF!</v>
      </c>
      <c r="U18" s="142" t="e">
        <f>100*(#REF!/#REF!-1)</f>
        <v>#REF!</v>
      </c>
      <c r="V18" s="142" t="e">
        <f>100*(#REF!/#REF!-1)</f>
        <v>#REF!</v>
      </c>
      <c r="W18" s="142" t="e">
        <f>100*(#REF!/#REF!-1)</f>
        <v>#REF!</v>
      </c>
      <c r="X18" s="142" t="e">
        <f>100*(#REF!/#REF!-1)</f>
        <v>#REF!</v>
      </c>
      <c r="Y18" s="142" t="e">
        <f>100*(#REF!/#REF!-1)</f>
        <v>#REF!</v>
      </c>
    </row>
    <row r="19" spans="1:25">
      <c r="B19" s="13">
        <v>3</v>
      </c>
      <c r="C19" s="142" t="e">
        <f>100*(#REF!/#REF!-1)</f>
        <v>#REF!</v>
      </c>
      <c r="D19" s="142" t="e">
        <f>100*(#REF!/#REF!-1)</f>
        <v>#REF!</v>
      </c>
      <c r="E19" s="142" t="e">
        <f>100*(#REF!/#REF!-1)</f>
        <v>#REF!</v>
      </c>
      <c r="F19" s="142" t="e">
        <f>100*(#REF!/#REF!-1)</f>
        <v>#REF!</v>
      </c>
      <c r="G19" s="142" t="e">
        <f>100*(#REF!/#REF!-1)</f>
        <v>#REF!</v>
      </c>
      <c r="H19" s="142" t="e">
        <f>100*(#REF!/#REF!-1)</f>
        <v>#REF!</v>
      </c>
      <c r="I19" s="142" t="e">
        <f>100*(#REF!/#REF!-1)</f>
        <v>#REF!</v>
      </c>
      <c r="J19" s="142" t="e">
        <f>100*(#REF!/#REF!-1)</f>
        <v>#REF!</v>
      </c>
      <c r="K19" s="142" t="e">
        <f>100*(#REF!/#REF!-1)</f>
        <v>#REF!</v>
      </c>
      <c r="L19" s="142" t="e">
        <f>100*(#REF!/#REF!-1)</f>
        <v>#REF!</v>
      </c>
      <c r="M19" s="142" t="e">
        <f>100*(#REF!/#REF!-1)</f>
        <v>#REF!</v>
      </c>
      <c r="N19" s="142" t="e">
        <f>100*(#REF!/#REF!-1)</f>
        <v>#REF!</v>
      </c>
      <c r="O19" s="142" t="e">
        <f>100*(#REF!/#REF!-1)</f>
        <v>#REF!</v>
      </c>
      <c r="P19" s="142" t="e">
        <f>100*(#REF!/#REF!-1)</f>
        <v>#REF!</v>
      </c>
      <c r="Q19" s="142" t="e">
        <f>100*(#REF!/#REF!-1)</f>
        <v>#REF!</v>
      </c>
      <c r="R19" s="142" t="e">
        <f>100*(#REF!/#REF!-1)</f>
        <v>#REF!</v>
      </c>
      <c r="S19" s="142" t="e">
        <f>100*(#REF!/#REF!-1)</f>
        <v>#REF!</v>
      </c>
      <c r="T19" s="142" t="e">
        <f>100*(#REF!/#REF!-1)</f>
        <v>#REF!</v>
      </c>
      <c r="U19" s="142" t="e">
        <f>100*(#REF!/#REF!-1)</f>
        <v>#REF!</v>
      </c>
      <c r="V19" s="142" t="e">
        <f>100*(#REF!/#REF!-1)</f>
        <v>#REF!</v>
      </c>
      <c r="W19" s="142" t="e">
        <f>100*(#REF!/#REF!-1)</f>
        <v>#REF!</v>
      </c>
      <c r="X19" s="142" t="e">
        <f>100*(#REF!/#REF!-1)</f>
        <v>#REF!</v>
      </c>
      <c r="Y19" s="142" t="e">
        <f>100*(#REF!/#REF!-1)</f>
        <v>#REF!</v>
      </c>
    </row>
    <row r="20" spans="1:25">
      <c r="B20" s="13">
        <v>4</v>
      </c>
      <c r="C20" s="142" t="e">
        <f>100*(#REF!/#REF!-1)</f>
        <v>#REF!</v>
      </c>
      <c r="D20" s="142" t="e">
        <f>100*(#REF!/#REF!-1)</f>
        <v>#REF!</v>
      </c>
      <c r="E20" s="142" t="e">
        <f>100*(#REF!/#REF!-1)</f>
        <v>#REF!</v>
      </c>
      <c r="F20" s="142" t="e">
        <f>100*(#REF!/#REF!-1)</f>
        <v>#REF!</v>
      </c>
      <c r="G20" s="142" t="e">
        <f>100*(#REF!/#REF!-1)</f>
        <v>#REF!</v>
      </c>
      <c r="H20" s="142" t="e">
        <f>100*(#REF!/#REF!-1)</f>
        <v>#REF!</v>
      </c>
      <c r="I20" s="142" t="e">
        <f>100*(#REF!/#REF!-1)</f>
        <v>#REF!</v>
      </c>
      <c r="J20" s="142" t="e">
        <f>100*(#REF!/#REF!-1)</f>
        <v>#REF!</v>
      </c>
      <c r="K20" s="142" t="e">
        <f>100*(#REF!/#REF!-1)</f>
        <v>#REF!</v>
      </c>
      <c r="L20" s="142" t="e">
        <f>100*(#REF!/#REF!-1)</f>
        <v>#REF!</v>
      </c>
      <c r="M20" s="142" t="e">
        <f>100*(#REF!/#REF!-1)</f>
        <v>#REF!</v>
      </c>
      <c r="N20" s="142" t="e">
        <f>100*(#REF!/#REF!-1)</f>
        <v>#REF!</v>
      </c>
      <c r="O20" s="142" t="e">
        <f>100*(#REF!/#REF!-1)</f>
        <v>#REF!</v>
      </c>
      <c r="P20" s="142" t="e">
        <f>100*(#REF!/#REF!-1)</f>
        <v>#REF!</v>
      </c>
      <c r="Q20" s="142" t="e">
        <f>100*(#REF!/#REF!-1)</f>
        <v>#REF!</v>
      </c>
      <c r="R20" s="142" t="e">
        <f>100*(#REF!/#REF!-1)</f>
        <v>#REF!</v>
      </c>
      <c r="S20" s="142" t="e">
        <f>100*(#REF!/#REF!-1)</f>
        <v>#REF!</v>
      </c>
      <c r="T20" s="142" t="e">
        <f>100*(#REF!/#REF!-1)</f>
        <v>#REF!</v>
      </c>
      <c r="U20" s="142" t="e">
        <f>100*(#REF!/#REF!-1)</f>
        <v>#REF!</v>
      </c>
      <c r="V20" s="142" t="e">
        <f>100*(#REF!/#REF!-1)</f>
        <v>#REF!</v>
      </c>
      <c r="W20" s="142" t="e">
        <f>100*(#REF!/#REF!-1)</f>
        <v>#REF!</v>
      </c>
      <c r="X20" s="142" t="e">
        <f>100*(#REF!/#REF!-1)</f>
        <v>#REF!</v>
      </c>
      <c r="Y20" s="142" t="e">
        <f>100*(#REF!/#REF!-1)</f>
        <v>#REF!</v>
      </c>
    </row>
    <row r="21" spans="1:25">
      <c r="A21" s="13">
        <v>2010</v>
      </c>
      <c r="B21" s="13">
        <v>1</v>
      </c>
      <c r="C21" s="142" t="e">
        <f>100*(#REF!/#REF!-1)</f>
        <v>#REF!</v>
      </c>
      <c r="D21" s="142" t="e">
        <f>100*(#REF!/#REF!-1)</f>
        <v>#REF!</v>
      </c>
      <c r="E21" s="142" t="e">
        <f>100*(#REF!/#REF!-1)</f>
        <v>#REF!</v>
      </c>
      <c r="F21" s="142" t="e">
        <f>100*(#REF!/#REF!-1)</f>
        <v>#REF!</v>
      </c>
      <c r="G21" s="142" t="e">
        <f>100*(#REF!/#REF!-1)</f>
        <v>#REF!</v>
      </c>
      <c r="H21" s="142" t="e">
        <f>100*(#REF!/#REF!-1)</f>
        <v>#REF!</v>
      </c>
      <c r="I21" s="142" t="e">
        <f>100*(#REF!/#REF!-1)</f>
        <v>#REF!</v>
      </c>
      <c r="J21" s="142" t="e">
        <f>100*(#REF!/#REF!-1)</f>
        <v>#REF!</v>
      </c>
      <c r="K21" s="142" t="e">
        <f>100*(#REF!/#REF!-1)</f>
        <v>#REF!</v>
      </c>
      <c r="L21" s="142" t="e">
        <f>100*(#REF!/#REF!-1)</f>
        <v>#REF!</v>
      </c>
      <c r="M21" s="142" t="e">
        <f>100*(#REF!/#REF!-1)</f>
        <v>#REF!</v>
      </c>
      <c r="N21" s="142" t="e">
        <f>100*(#REF!/#REF!-1)</f>
        <v>#REF!</v>
      </c>
      <c r="O21" s="142" t="e">
        <f>100*(#REF!/#REF!-1)</f>
        <v>#REF!</v>
      </c>
      <c r="P21" s="142" t="e">
        <f>100*(#REF!/#REF!-1)</f>
        <v>#REF!</v>
      </c>
      <c r="Q21" s="142" t="e">
        <f>100*(#REF!/#REF!-1)</f>
        <v>#REF!</v>
      </c>
      <c r="R21" s="142" t="e">
        <f>100*(#REF!/#REF!-1)</f>
        <v>#REF!</v>
      </c>
      <c r="S21" s="142" t="e">
        <f>100*(#REF!/#REF!-1)</f>
        <v>#REF!</v>
      </c>
      <c r="T21" s="142" t="e">
        <f>100*(#REF!/#REF!-1)</f>
        <v>#REF!</v>
      </c>
      <c r="U21" s="142" t="e">
        <f>100*(#REF!/#REF!-1)</f>
        <v>#REF!</v>
      </c>
      <c r="V21" s="142" t="e">
        <f>100*(#REF!/#REF!-1)</f>
        <v>#REF!</v>
      </c>
      <c r="W21" s="142" t="e">
        <f>100*(#REF!/#REF!-1)</f>
        <v>#REF!</v>
      </c>
      <c r="X21" s="142" t="e">
        <f>100*(#REF!/#REF!-1)</f>
        <v>#REF!</v>
      </c>
      <c r="Y21" s="142" t="e">
        <f>100*(#REF!/#REF!-1)</f>
        <v>#REF!</v>
      </c>
    </row>
    <row r="22" spans="1:25">
      <c r="B22" s="13">
        <v>2</v>
      </c>
      <c r="C22" s="142" t="e">
        <f>100*(#REF!/#REF!-1)</f>
        <v>#REF!</v>
      </c>
      <c r="D22" s="142" t="e">
        <f>100*(#REF!/#REF!-1)</f>
        <v>#REF!</v>
      </c>
      <c r="E22" s="142" t="e">
        <f>100*(#REF!/#REF!-1)</f>
        <v>#REF!</v>
      </c>
      <c r="F22" s="142" t="e">
        <f>100*(#REF!/#REF!-1)</f>
        <v>#REF!</v>
      </c>
      <c r="G22" s="142" t="e">
        <f>100*(#REF!/#REF!-1)</f>
        <v>#REF!</v>
      </c>
      <c r="H22" s="142" t="e">
        <f>100*(#REF!/#REF!-1)</f>
        <v>#REF!</v>
      </c>
      <c r="I22" s="142" t="e">
        <f>100*(#REF!/#REF!-1)</f>
        <v>#REF!</v>
      </c>
      <c r="J22" s="142" t="e">
        <f>100*(#REF!/#REF!-1)</f>
        <v>#REF!</v>
      </c>
      <c r="K22" s="142" t="e">
        <f>100*(#REF!/#REF!-1)</f>
        <v>#REF!</v>
      </c>
      <c r="L22" s="142" t="e">
        <f>100*(#REF!/#REF!-1)</f>
        <v>#REF!</v>
      </c>
      <c r="M22" s="142" t="e">
        <f>100*(#REF!/#REF!-1)</f>
        <v>#REF!</v>
      </c>
      <c r="N22" s="142" t="e">
        <f>100*(#REF!/#REF!-1)</f>
        <v>#REF!</v>
      </c>
      <c r="O22" s="142" t="e">
        <f>100*(#REF!/#REF!-1)</f>
        <v>#REF!</v>
      </c>
      <c r="P22" s="142" t="e">
        <f>100*(#REF!/#REF!-1)</f>
        <v>#REF!</v>
      </c>
      <c r="Q22" s="142" t="e">
        <f>100*(#REF!/#REF!-1)</f>
        <v>#REF!</v>
      </c>
      <c r="R22" s="142" t="e">
        <f>100*(#REF!/#REF!-1)</f>
        <v>#REF!</v>
      </c>
      <c r="S22" s="142" t="e">
        <f>100*(#REF!/#REF!-1)</f>
        <v>#REF!</v>
      </c>
      <c r="T22" s="142" t="e">
        <f>100*(#REF!/#REF!-1)</f>
        <v>#REF!</v>
      </c>
      <c r="U22" s="142" t="e">
        <f>100*(#REF!/#REF!-1)</f>
        <v>#REF!</v>
      </c>
      <c r="V22" s="142" t="e">
        <f>100*(#REF!/#REF!-1)</f>
        <v>#REF!</v>
      </c>
      <c r="W22" s="142" t="e">
        <f>100*(#REF!/#REF!-1)</f>
        <v>#REF!</v>
      </c>
      <c r="X22" s="142" t="e">
        <f>100*(#REF!/#REF!-1)</f>
        <v>#REF!</v>
      </c>
      <c r="Y22" s="142" t="e">
        <f>100*(#REF!/#REF!-1)</f>
        <v>#REF!</v>
      </c>
    </row>
    <row r="23" spans="1:25">
      <c r="B23" s="13">
        <v>3</v>
      </c>
      <c r="C23" s="142" t="e">
        <f>100*(#REF!/#REF!-1)</f>
        <v>#REF!</v>
      </c>
      <c r="D23" s="142" t="e">
        <f>100*(#REF!/#REF!-1)</f>
        <v>#REF!</v>
      </c>
      <c r="E23" s="142" t="e">
        <f>100*(#REF!/#REF!-1)</f>
        <v>#REF!</v>
      </c>
      <c r="F23" s="142" t="e">
        <f>100*(#REF!/#REF!-1)</f>
        <v>#REF!</v>
      </c>
      <c r="G23" s="142" t="e">
        <f>100*(#REF!/#REF!-1)</f>
        <v>#REF!</v>
      </c>
      <c r="H23" s="142" t="e">
        <f>100*(#REF!/#REF!-1)</f>
        <v>#REF!</v>
      </c>
      <c r="I23" s="142" t="e">
        <f>100*(#REF!/#REF!-1)</f>
        <v>#REF!</v>
      </c>
      <c r="J23" s="142" t="e">
        <f>100*(#REF!/#REF!-1)</f>
        <v>#REF!</v>
      </c>
      <c r="K23" s="142" t="e">
        <f>100*(#REF!/#REF!-1)</f>
        <v>#REF!</v>
      </c>
      <c r="L23" s="142" t="e">
        <f>100*(#REF!/#REF!-1)</f>
        <v>#REF!</v>
      </c>
      <c r="M23" s="142" t="e">
        <f>100*(#REF!/#REF!-1)</f>
        <v>#REF!</v>
      </c>
      <c r="N23" s="142" t="e">
        <f>100*(#REF!/#REF!-1)</f>
        <v>#REF!</v>
      </c>
      <c r="O23" s="142" t="e">
        <f>100*(#REF!/#REF!-1)</f>
        <v>#REF!</v>
      </c>
      <c r="P23" s="142" t="e">
        <f>100*(#REF!/#REF!-1)</f>
        <v>#REF!</v>
      </c>
      <c r="Q23" s="142" t="e">
        <f>100*(#REF!/#REF!-1)</f>
        <v>#REF!</v>
      </c>
      <c r="R23" s="142" t="e">
        <f>100*(#REF!/#REF!-1)</f>
        <v>#REF!</v>
      </c>
      <c r="S23" s="142" t="e">
        <f>100*(#REF!/#REF!-1)</f>
        <v>#REF!</v>
      </c>
      <c r="T23" s="142" t="e">
        <f>100*(#REF!/#REF!-1)</f>
        <v>#REF!</v>
      </c>
      <c r="U23" s="142" t="e">
        <f>100*(#REF!/#REF!-1)</f>
        <v>#REF!</v>
      </c>
      <c r="V23" s="142" t="e">
        <f>100*(#REF!/#REF!-1)</f>
        <v>#REF!</v>
      </c>
      <c r="W23" s="142" t="e">
        <f>100*(#REF!/#REF!-1)</f>
        <v>#REF!</v>
      </c>
      <c r="X23" s="142" t="e">
        <f>100*(#REF!/#REF!-1)</f>
        <v>#REF!</v>
      </c>
      <c r="Y23" s="142" t="e">
        <f>100*(#REF!/#REF!-1)</f>
        <v>#REF!</v>
      </c>
    </row>
    <row r="24" spans="1:25">
      <c r="B24" s="13">
        <v>4</v>
      </c>
      <c r="C24" s="142" t="e">
        <f>100*(#REF!/#REF!-1)</f>
        <v>#REF!</v>
      </c>
      <c r="D24" s="142" t="e">
        <f>100*(#REF!/#REF!-1)</f>
        <v>#REF!</v>
      </c>
      <c r="E24" s="142" t="e">
        <f>100*(#REF!/#REF!-1)</f>
        <v>#REF!</v>
      </c>
      <c r="F24" s="142" t="e">
        <f>100*(#REF!/#REF!-1)</f>
        <v>#REF!</v>
      </c>
      <c r="G24" s="142" t="e">
        <f>100*(#REF!/#REF!-1)</f>
        <v>#REF!</v>
      </c>
      <c r="H24" s="142" t="e">
        <f>100*(#REF!/#REF!-1)</f>
        <v>#REF!</v>
      </c>
      <c r="I24" s="142" t="e">
        <f>100*(#REF!/#REF!-1)</f>
        <v>#REF!</v>
      </c>
      <c r="J24" s="142" t="e">
        <f>100*(#REF!/#REF!-1)</f>
        <v>#REF!</v>
      </c>
      <c r="K24" s="142" t="e">
        <f>100*(#REF!/#REF!-1)</f>
        <v>#REF!</v>
      </c>
      <c r="L24" s="142" t="e">
        <f>100*(#REF!/#REF!-1)</f>
        <v>#REF!</v>
      </c>
      <c r="M24" s="142" t="e">
        <f>100*(#REF!/#REF!-1)</f>
        <v>#REF!</v>
      </c>
      <c r="N24" s="142" t="e">
        <f>100*(#REF!/#REF!-1)</f>
        <v>#REF!</v>
      </c>
      <c r="O24" s="142" t="e">
        <f>100*(#REF!/#REF!-1)</f>
        <v>#REF!</v>
      </c>
      <c r="P24" s="142" t="e">
        <f>100*(#REF!/#REF!-1)</f>
        <v>#REF!</v>
      </c>
      <c r="Q24" s="142" t="e">
        <f>100*(#REF!/#REF!-1)</f>
        <v>#REF!</v>
      </c>
      <c r="R24" s="142" t="e">
        <f>100*(#REF!/#REF!-1)</f>
        <v>#REF!</v>
      </c>
      <c r="S24" s="142" t="e">
        <f>100*(#REF!/#REF!-1)</f>
        <v>#REF!</v>
      </c>
      <c r="T24" s="142" t="e">
        <f>100*(#REF!/#REF!-1)</f>
        <v>#REF!</v>
      </c>
      <c r="U24" s="142" t="e">
        <f>100*(#REF!/#REF!-1)</f>
        <v>#REF!</v>
      </c>
      <c r="V24" s="142" t="e">
        <f>100*(#REF!/#REF!-1)</f>
        <v>#REF!</v>
      </c>
      <c r="W24" s="142" t="e">
        <f>100*(#REF!/#REF!-1)</f>
        <v>#REF!</v>
      </c>
      <c r="X24" s="142" t="e">
        <f>100*(#REF!/#REF!-1)</f>
        <v>#REF!</v>
      </c>
      <c r="Y24" s="142" t="e">
        <f>100*(#REF!/#REF!-1)</f>
        <v>#REF!</v>
      </c>
    </row>
    <row r="25" spans="1:25">
      <c r="A25" s="13">
        <v>2011</v>
      </c>
      <c r="B25" s="13">
        <v>1</v>
      </c>
      <c r="C25" s="142" t="e">
        <f>100*(#REF!/#REF!-1)</f>
        <v>#REF!</v>
      </c>
      <c r="D25" s="142" t="e">
        <f>100*(#REF!/#REF!-1)</f>
        <v>#REF!</v>
      </c>
      <c r="E25" s="142" t="e">
        <f>100*(#REF!/#REF!-1)</f>
        <v>#REF!</v>
      </c>
      <c r="F25" s="142" t="e">
        <f>100*(#REF!/#REF!-1)</f>
        <v>#REF!</v>
      </c>
      <c r="G25" s="142" t="e">
        <f>100*(#REF!/#REF!-1)</f>
        <v>#REF!</v>
      </c>
      <c r="H25" s="142" t="e">
        <f>100*(#REF!/#REF!-1)</f>
        <v>#REF!</v>
      </c>
      <c r="I25" s="142" t="e">
        <f>100*(#REF!/#REF!-1)</f>
        <v>#REF!</v>
      </c>
      <c r="J25" s="142" t="e">
        <f>100*(#REF!/#REF!-1)</f>
        <v>#REF!</v>
      </c>
      <c r="K25" s="142" t="e">
        <f>100*(#REF!/#REF!-1)</f>
        <v>#REF!</v>
      </c>
      <c r="L25" s="142" t="e">
        <f>100*(#REF!/#REF!-1)</f>
        <v>#REF!</v>
      </c>
      <c r="M25" s="142" t="e">
        <f>100*(#REF!/#REF!-1)</f>
        <v>#REF!</v>
      </c>
      <c r="N25" s="142" t="e">
        <f>100*(#REF!/#REF!-1)</f>
        <v>#REF!</v>
      </c>
      <c r="O25" s="142" t="e">
        <f>100*(#REF!/#REF!-1)</f>
        <v>#REF!</v>
      </c>
      <c r="P25" s="142" t="e">
        <f>100*(#REF!/#REF!-1)</f>
        <v>#REF!</v>
      </c>
      <c r="Q25" s="142" t="e">
        <f>100*(#REF!/#REF!-1)</f>
        <v>#REF!</v>
      </c>
      <c r="R25" s="142" t="e">
        <f>100*(#REF!/#REF!-1)</f>
        <v>#REF!</v>
      </c>
      <c r="S25" s="142" t="e">
        <f>100*(#REF!/#REF!-1)</f>
        <v>#REF!</v>
      </c>
      <c r="T25" s="142" t="e">
        <f>100*(#REF!/#REF!-1)</f>
        <v>#REF!</v>
      </c>
      <c r="U25" s="142" t="e">
        <f>100*(#REF!/#REF!-1)</f>
        <v>#REF!</v>
      </c>
      <c r="V25" s="142" t="e">
        <f>100*(#REF!/#REF!-1)</f>
        <v>#REF!</v>
      </c>
      <c r="W25" s="142" t="e">
        <f>100*(#REF!/#REF!-1)</f>
        <v>#REF!</v>
      </c>
      <c r="X25" s="142" t="e">
        <f>100*(#REF!/#REF!-1)</f>
        <v>#REF!</v>
      </c>
      <c r="Y25" s="142" t="e">
        <f>100*(#REF!/#REF!-1)</f>
        <v>#REF!</v>
      </c>
    </row>
    <row r="26" spans="1:25">
      <c r="B26" s="13">
        <v>2</v>
      </c>
      <c r="C26" s="142" t="e">
        <f>100*(#REF!/#REF!-1)</f>
        <v>#REF!</v>
      </c>
      <c r="D26" s="142" t="e">
        <f>100*(#REF!/#REF!-1)</f>
        <v>#REF!</v>
      </c>
      <c r="E26" s="142" t="e">
        <f>100*(#REF!/#REF!-1)</f>
        <v>#REF!</v>
      </c>
      <c r="F26" s="142" t="e">
        <f>100*(#REF!/#REF!-1)</f>
        <v>#REF!</v>
      </c>
      <c r="G26" s="142" t="e">
        <f>100*(#REF!/#REF!-1)</f>
        <v>#REF!</v>
      </c>
      <c r="H26" s="142" t="e">
        <f>100*(#REF!/#REF!-1)</f>
        <v>#REF!</v>
      </c>
      <c r="I26" s="142" t="e">
        <f>100*(#REF!/#REF!-1)</f>
        <v>#REF!</v>
      </c>
      <c r="J26" s="142" t="e">
        <f>100*(#REF!/#REF!-1)</f>
        <v>#REF!</v>
      </c>
      <c r="K26" s="142" t="e">
        <f>100*(#REF!/#REF!-1)</f>
        <v>#REF!</v>
      </c>
      <c r="L26" s="142" t="e">
        <f>100*(#REF!/#REF!-1)</f>
        <v>#REF!</v>
      </c>
      <c r="M26" s="142" t="e">
        <f>100*(#REF!/#REF!-1)</f>
        <v>#REF!</v>
      </c>
      <c r="N26" s="142" t="e">
        <f>100*(#REF!/#REF!-1)</f>
        <v>#REF!</v>
      </c>
      <c r="O26" s="142" t="e">
        <f>100*(#REF!/#REF!-1)</f>
        <v>#REF!</v>
      </c>
      <c r="P26" s="142" t="e">
        <f>100*(#REF!/#REF!-1)</f>
        <v>#REF!</v>
      </c>
      <c r="Q26" s="142" t="e">
        <f>100*(#REF!/#REF!-1)</f>
        <v>#REF!</v>
      </c>
      <c r="R26" s="142" t="e">
        <f>100*(#REF!/#REF!-1)</f>
        <v>#REF!</v>
      </c>
      <c r="S26" s="142" t="e">
        <f>100*(#REF!/#REF!-1)</f>
        <v>#REF!</v>
      </c>
      <c r="T26" s="142" t="e">
        <f>100*(#REF!/#REF!-1)</f>
        <v>#REF!</v>
      </c>
      <c r="U26" s="142" t="e">
        <f>100*(#REF!/#REF!-1)</f>
        <v>#REF!</v>
      </c>
      <c r="V26" s="142" t="e">
        <f>100*(#REF!/#REF!-1)</f>
        <v>#REF!</v>
      </c>
      <c r="W26" s="142" t="e">
        <f>100*(#REF!/#REF!-1)</f>
        <v>#REF!</v>
      </c>
      <c r="X26" s="142" t="e">
        <f>100*(#REF!/#REF!-1)</f>
        <v>#REF!</v>
      </c>
      <c r="Y26" s="142" t="e">
        <f>100*(#REF!/#REF!-1)</f>
        <v>#REF!</v>
      </c>
    </row>
    <row r="27" spans="1:25">
      <c r="B27" s="13">
        <v>3</v>
      </c>
      <c r="C27" s="142" t="e">
        <f>100*(#REF!/#REF!-1)</f>
        <v>#REF!</v>
      </c>
      <c r="D27" s="142" t="e">
        <f>100*(#REF!/#REF!-1)</f>
        <v>#REF!</v>
      </c>
      <c r="E27" s="142" t="e">
        <f>100*(#REF!/#REF!-1)</f>
        <v>#REF!</v>
      </c>
      <c r="F27" s="142" t="e">
        <f>100*(#REF!/#REF!-1)</f>
        <v>#REF!</v>
      </c>
      <c r="G27" s="142" t="e">
        <f>100*(#REF!/#REF!-1)</f>
        <v>#REF!</v>
      </c>
      <c r="H27" s="142" t="e">
        <f>100*(#REF!/#REF!-1)</f>
        <v>#REF!</v>
      </c>
      <c r="I27" s="142" t="e">
        <f>100*(#REF!/#REF!-1)</f>
        <v>#REF!</v>
      </c>
      <c r="J27" s="142" t="e">
        <f>100*(#REF!/#REF!-1)</f>
        <v>#REF!</v>
      </c>
      <c r="K27" s="142" t="e">
        <f>100*(#REF!/#REF!-1)</f>
        <v>#REF!</v>
      </c>
      <c r="L27" s="142" t="e">
        <f>100*(#REF!/#REF!-1)</f>
        <v>#REF!</v>
      </c>
      <c r="M27" s="142" t="e">
        <f>100*(#REF!/#REF!-1)</f>
        <v>#REF!</v>
      </c>
      <c r="N27" s="142" t="e">
        <f>100*(#REF!/#REF!-1)</f>
        <v>#REF!</v>
      </c>
      <c r="O27" s="142" t="e">
        <f>100*(#REF!/#REF!-1)</f>
        <v>#REF!</v>
      </c>
      <c r="P27" s="142" t="e">
        <f>100*(#REF!/#REF!-1)</f>
        <v>#REF!</v>
      </c>
      <c r="Q27" s="142" t="e">
        <f>100*(#REF!/#REF!-1)</f>
        <v>#REF!</v>
      </c>
      <c r="R27" s="142" t="e">
        <f>100*(#REF!/#REF!-1)</f>
        <v>#REF!</v>
      </c>
      <c r="S27" s="142" t="e">
        <f>100*(#REF!/#REF!-1)</f>
        <v>#REF!</v>
      </c>
      <c r="T27" s="142" t="e">
        <f>100*(#REF!/#REF!-1)</f>
        <v>#REF!</v>
      </c>
      <c r="U27" s="142" t="e">
        <f>100*(#REF!/#REF!-1)</f>
        <v>#REF!</v>
      </c>
      <c r="V27" s="142" t="e">
        <f>100*(#REF!/#REF!-1)</f>
        <v>#REF!</v>
      </c>
      <c r="W27" s="142" t="e">
        <f>100*(#REF!/#REF!-1)</f>
        <v>#REF!</v>
      </c>
      <c r="X27" s="142" t="e">
        <f>100*(#REF!/#REF!-1)</f>
        <v>#REF!</v>
      </c>
      <c r="Y27" s="142" t="e">
        <f>100*(#REF!/#REF!-1)</f>
        <v>#REF!</v>
      </c>
    </row>
    <row r="28" spans="1:25">
      <c r="B28" s="13">
        <v>4</v>
      </c>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59"/>
      <c r="B2" s="360"/>
      <c r="C2" s="477" t="s">
        <v>125</v>
      </c>
      <c r="D2" s="480"/>
      <c r="E2" s="480"/>
      <c r="F2" s="485"/>
      <c r="G2" s="477" t="s">
        <v>117</v>
      </c>
      <c r="H2" s="480"/>
      <c r="I2" s="480"/>
      <c r="J2" s="485"/>
      <c r="K2" s="359"/>
      <c r="L2" s="394"/>
      <c r="M2" s="394"/>
      <c r="N2" s="394"/>
      <c r="O2" s="394"/>
      <c r="P2" s="394"/>
      <c r="Q2" s="394"/>
      <c r="R2" s="394"/>
      <c r="S2" s="394"/>
      <c r="T2" s="394"/>
      <c r="U2" s="394"/>
      <c r="V2" s="360"/>
      <c r="W2" s="359"/>
      <c r="X2" s="394"/>
      <c r="Y2" s="360"/>
    </row>
    <row r="3" spans="1:25" ht="136.80000000000001">
      <c r="A3" s="395" t="s">
        <v>27</v>
      </c>
      <c r="B3" s="396" t="s">
        <v>28</v>
      </c>
      <c r="C3" s="396" t="s">
        <v>29</v>
      </c>
      <c r="D3" s="396" t="s">
        <v>30</v>
      </c>
      <c r="E3" s="396" t="s">
        <v>31</v>
      </c>
      <c r="F3" s="396" t="s">
        <v>32</v>
      </c>
      <c r="G3" s="397" t="s">
        <v>33</v>
      </c>
      <c r="H3" s="396" t="s">
        <v>34</v>
      </c>
      <c r="I3" s="397" t="s">
        <v>35</v>
      </c>
      <c r="J3" s="397" t="s">
        <v>36</v>
      </c>
      <c r="K3" s="396" t="s">
        <v>37</v>
      </c>
      <c r="L3" s="398" t="s">
        <v>38</v>
      </c>
      <c r="M3" s="398" t="s">
        <v>39</v>
      </c>
      <c r="N3" s="398" t="s">
        <v>40</v>
      </c>
      <c r="O3" s="396" t="s">
        <v>41</v>
      </c>
      <c r="P3" s="398" t="s">
        <v>42</v>
      </c>
      <c r="Q3" s="398" t="s">
        <v>43</v>
      </c>
      <c r="R3" s="398" t="s">
        <v>44</v>
      </c>
      <c r="S3" s="398" t="s">
        <v>45</v>
      </c>
      <c r="T3" s="398" t="s">
        <v>46</v>
      </c>
      <c r="U3" s="398" t="s">
        <v>47</v>
      </c>
      <c r="V3" s="398" t="s">
        <v>48</v>
      </c>
      <c r="W3" s="398" t="s">
        <v>127</v>
      </c>
      <c r="X3" s="398" t="s">
        <v>50</v>
      </c>
      <c r="Y3" s="398" t="s">
        <v>51</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139" t="e">
        <f>100*(#REF!/#REF!-1)</f>
        <v>#REF!</v>
      </c>
      <c r="D9" s="139" t="e">
        <f>100*(#REF!/#REF!-1)</f>
        <v>#REF!</v>
      </c>
      <c r="E9" s="139" t="e">
        <f>100*(#REF!/#REF!-1)</f>
        <v>#REF!</v>
      </c>
      <c r="F9" s="139" t="e">
        <f>100*(#REF!/#REF!-1)</f>
        <v>#REF!</v>
      </c>
      <c r="G9" s="139" t="e">
        <f>100*(#REF!/#REF!-1)</f>
        <v>#REF!</v>
      </c>
      <c r="H9" s="139" t="e">
        <f>100*(#REF!/#REF!-1)</f>
        <v>#REF!</v>
      </c>
      <c r="I9" s="139" t="e">
        <f>100*(#REF!/#REF!-1)</f>
        <v>#REF!</v>
      </c>
      <c r="J9" s="139" t="e">
        <f>100*(#REF!/#REF!-1)</f>
        <v>#REF!</v>
      </c>
      <c r="K9" s="139" t="e">
        <f>100*(#REF!/#REF!-1)</f>
        <v>#REF!</v>
      </c>
      <c r="L9" s="139" t="e">
        <f>100*(#REF!/#REF!-1)</f>
        <v>#REF!</v>
      </c>
      <c r="M9" s="139" t="e">
        <f>100*(#REF!/#REF!-1)</f>
        <v>#REF!</v>
      </c>
      <c r="N9" s="139" t="e">
        <f>100*(#REF!/#REF!-1)</f>
        <v>#REF!</v>
      </c>
      <c r="O9" s="139" t="e">
        <f>100*(#REF!/#REF!-1)</f>
        <v>#REF!</v>
      </c>
      <c r="P9" s="139" t="e">
        <f>100*(#REF!/#REF!-1)</f>
        <v>#REF!</v>
      </c>
      <c r="Q9" s="139" t="e">
        <f>100*(#REF!/#REF!-1)</f>
        <v>#REF!</v>
      </c>
      <c r="R9" s="139" t="e">
        <f>100*(#REF!/#REF!-1)</f>
        <v>#REF!</v>
      </c>
      <c r="S9" s="139" t="e">
        <f>100*(#REF!/#REF!-1)</f>
        <v>#REF!</v>
      </c>
      <c r="T9" s="139" t="e">
        <f>100*(#REF!/#REF!-1)</f>
        <v>#REF!</v>
      </c>
      <c r="U9" s="139" t="e">
        <f>100*(#REF!/#REF!-1)</f>
        <v>#REF!</v>
      </c>
      <c r="V9" s="139" t="e">
        <f>100*(#REF!/#REF!-1)</f>
        <v>#REF!</v>
      </c>
      <c r="W9" s="139" t="e">
        <f>100*(#REF!/#REF!-1)</f>
        <v>#REF!</v>
      </c>
      <c r="X9" s="139" t="e">
        <f>100*(#REF!/#REF!-1)</f>
        <v>#REF!</v>
      </c>
      <c r="Y9" s="139" t="e">
        <f>100*(#REF!/#REF!-1)</f>
        <v>#REF!</v>
      </c>
    </row>
    <row r="10" spans="1:25">
      <c r="A10" s="13"/>
      <c r="B10" s="13">
        <v>2</v>
      </c>
      <c r="C10" s="139" t="e">
        <f>100*(#REF!/#REF!-1)</f>
        <v>#REF!</v>
      </c>
      <c r="D10" s="139" t="e">
        <f>100*(#REF!/#REF!-1)</f>
        <v>#REF!</v>
      </c>
      <c r="E10" s="139" t="e">
        <f>100*(#REF!/#REF!-1)</f>
        <v>#REF!</v>
      </c>
      <c r="F10" s="139" t="e">
        <f>100*(#REF!/#REF!-1)</f>
        <v>#REF!</v>
      </c>
      <c r="G10" s="139" t="e">
        <f>100*(#REF!/#REF!-1)</f>
        <v>#REF!</v>
      </c>
      <c r="H10" s="139" t="e">
        <f>100*(#REF!/#REF!-1)</f>
        <v>#REF!</v>
      </c>
      <c r="I10" s="139" t="e">
        <f>100*(#REF!/#REF!-1)</f>
        <v>#REF!</v>
      </c>
      <c r="J10" s="139" t="e">
        <f>100*(#REF!/#REF!-1)</f>
        <v>#REF!</v>
      </c>
      <c r="K10" s="139" t="e">
        <f>100*(#REF!/#REF!-1)</f>
        <v>#REF!</v>
      </c>
      <c r="L10" s="139" t="e">
        <f>100*(#REF!/#REF!-1)</f>
        <v>#REF!</v>
      </c>
      <c r="M10" s="139" t="e">
        <f>100*(#REF!/#REF!-1)</f>
        <v>#REF!</v>
      </c>
      <c r="N10" s="139" t="e">
        <f>100*(#REF!/#REF!-1)</f>
        <v>#REF!</v>
      </c>
      <c r="O10" s="139" t="e">
        <f>100*(#REF!/#REF!-1)</f>
        <v>#REF!</v>
      </c>
      <c r="P10" s="139" t="e">
        <f>100*(#REF!/#REF!-1)</f>
        <v>#REF!</v>
      </c>
      <c r="Q10" s="139" t="e">
        <f>100*(#REF!/#REF!-1)</f>
        <v>#REF!</v>
      </c>
      <c r="R10" s="139" t="e">
        <f>100*(#REF!/#REF!-1)</f>
        <v>#REF!</v>
      </c>
      <c r="S10" s="139" t="e">
        <f>100*(#REF!/#REF!-1)</f>
        <v>#REF!</v>
      </c>
      <c r="T10" s="139" t="e">
        <f>100*(#REF!/#REF!-1)</f>
        <v>#REF!</v>
      </c>
      <c r="U10" s="139" t="e">
        <f>100*(#REF!/#REF!-1)</f>
        <v>#REF!</v>
      </c>
      <c r="V10" s="139" t="e">
        <f>100*(#REF!/#REF!-1)</f>
        <v>#REF!</v>
      </c>
      <c r="W10" s="139" t="e">
        <f>100*(#REF!/#REF!-1)</f>
        <v>#REF!</v>
      </c>
      <c r="X10" s="139" t="e">
        <f>100*(#REF!/#REF!-1)</f>
        <v>#REF!</v>
      </c>
      <c r="Y10" s="139" t="e">
        <f>100*(#REF!/#REF!-1)</f>
        <v>#REF!</v>
      </c>
    </row>
    <row r="11" spans="1:25">
      <c r="A11" s="13"/>
      <c r="B11" s="13">
        <v>3</v>
      </c>
      <c r="C11" s="139" t="e">
        <f>100*(#REF!/#REF!-1)</f>
        <v>#REF!</v>
      </c>
      <c r="D11" s="139" t="e">
        <f>100*(#REF!/#REF!-1)</f>
        <v>#REF!</v>
      </c>
      <c r="E11" s="139" t="e">
        <f>100*(#REF!/#REF!-1)</f>
        <v>#REF!</v>
      </c>
      <c r="F11" s="139" t="e">
        <f>100*(#REF!/#REF!-1)</f>
        <v>#REF!</v>
      </c>
      <c r="G11" s="139" t="e">
        <f>100*(#REF!/#REF!-1)</f>
        <v>#REF!</v>
      </c>
      <c r="H11" s="139" t="e">
        <f>100*(#REF!/#REF!-1)</f>
        <v>#REF!</v>
      </c>
      <c r="I11" s="139" t="e">
        <f>100*(#REF!/#REF!-1)</f>
        <v>#REF!</v>
      </c>
      <c r="J11" s="139" t="e">
        <f>100*(#REF!/#REF!-1)</f>
        <v>#REF!</v>
      </c>
      <c r="K11" s="139" t="e">
        <f>100*(#REF!/#REF!-1)</f>
        <v>#REF!</v>
      </c>
      <c r="L11" s="139" t="e">
        <f>100*(#REF!/#REF!-1)</f>
        <v>#REF!</v>
      </c>
      <c r="M11" s="139" t="e">
        <f>100*(#REF!/#REF!-1)</f>
        <v>#REF!</v>
      </c>
      <c r="N11" s="139" t="e">
        <f>100*(#REF!/#REF!-1)</f>
        <v>#REF!</v>
      </c>
      <c r="O11" s="139" t="e">
        <f>100*(#REF!/#REF!-1)</f>
        <v>#REF!</v>
      </c>
      <c r="P11" s="139" t="e">
        <f>100*(#REF!/#REF!-1)</f>
        <v>#REF!</v>
      </c>
      <c r="Q11" s="139" t="e">
        <f>100*(#REF!/#REF!-1)</f>
        <v>#REF!</v>
      </c>
      <c r="R11" s="139" t="e">
        <f>100*(#REF!/#REF!-1)</f>
        <v>#REF!</v>
      </c>
      <c r="S11" s="139" t="e">
        <f>100*(#REF!/#REF!-1)</f>
        <v>#REF!</v>
      </c>
      <c r="T11" s="139" t="e">
        <f>100*(#REF!/#REF!-1)</f>
        <v>#REF!</v>
      </c>
      <c r="U11" s="139" t="e">
        <f>100*(#REF!/#REF!-1)</f>
        <v>#REF!</v>
      </c>
      <c r="V11" s="139" t="e">
        <f>100*(#REF!/#REF!-1)</f>
        <v>#REF!</v>
      </c>
      <c r="W11" s="139" t="e">
        <f>100*(#REF!/#REF!-1)</f>
        <v>#REF!</v>
      </c>
      <c r="X11" s="139" t="e">
        <f>100*(#REF!/#REF!-1)</f>
        <v>#REF!</v>
      </c>
      <c r="Y11" s="139" t="e">
        <f>100*(#REF!/#REF!-1)</f>
        <v>#REF!</v>
      </c>
    </row>
    <row r="12" spans="1:25">
      <c r="A12" s="13"/>
      <c r="B12" s="13">
        <v>4</v>
      </c>
      <c r="C12" s="139" t="e">
        <f>100*(#REF!/#REF!-1)</f>
        <v>#REF!</v>
      </c>
      <c r="D12" s="139" t="e">
        <f>100*(#REF!/#REF!-1)</f>
        <v>#REF!</v>
      </c>
      <c r="E12" s="139" t="e">
        <f>100*(#REF!/#REF!-1)</f>
        <v>#REF!</v>
      </c>
      <c r="F12" s="139" t="e">
        <f>100*(#REF!/#REF!-1)</f>
        <v>#REF!</v>
      </c>
      <c r="G12" s="139" t="e">
        <f>100*(#REF!/#REF!-1)</f>
        <v>#REF!</v>
      </c>
      <c r="H12" s="139" t="e">
        <f>100*(#REF!/#REF!-1)</f>
        <v>#REF!</v>
      </c>
      <c r="I12" s="139" t="e">
        <f>100*(#REF!/#REF!-1)</f>
        <v>#REF!</v>
      </c>
      <c r="J12" s="139" t="e">
        <f>100*(#REF!/#REF!-1)</f>
        <v>#REF!</v>
      </c>
      <c r="K12" s="139" t="e">
        <f>100*(#REF!/#REF!-1)</f>
        <v>#REF!</v>
      </c>
      <c r="L12" s="139" t="e">
        <f>100*(#REF!/#REF!-1)</f>
        <v>#REF!</v>
      </c>
      <c r="M12" s="139" t="e">
        <f>100*(#REF!/#REF!-1)</f>
        <v>#REF!</v>
      </c>
      <c r="N12" s="139" t="e">
        <f>100*(#REF!/#REF!-1)</f>
        <v>#REF!</v>
      </c>
      <c r="O12" s="139" t="e">
        <f>100*(#REF!/#REF!-1)</f>
        <v>#REF!</v>
      </c>
      <c r="P12" s="139" t="e">
        <f>100*(#REF!/#REF!-1)</f>
        <v>#REF!</v>
      </c>
      <c r="Q12" s="139" t="e">
        <f>100*(#REF!/#REF!-1)</f>
        <v>#REF!</v>
      </c>
      <c r="R12" s="139" t="e">
        <f>100*(#REF!/#REF!-1)</f>
        <v>#REF!</v>
      </c>
      <c r="S12" s="139" t="e">
        <f>100*(#REF!/#REF!-1)</f>
        <v>#REF!</v>
      </c>
      <c r="T12" s="139" t="e">
        <f>100*(#REF!/#REF!-1)</f>
        <v>#REF!</v>
      </c>
      <c r="U12" s="139" t="e">
        <f>100*(#REF!/#REF!-1)</f>
        <v>#REF!</v>
      </c>
      <c r="V12" s="139" t="e">
        <f>100*(#REF!/#REF!-1)</f>
        <v>#REF!</v>
      </c>
      <c r="W12" s="139" t="e">
        <f>100*(#REF!/#REF!-1)</f>
        <v>#REF!</v>
      </c>
      <c r="X12" s="139" t="e">
        <f>100*(#REF!/#REF!-1)</f>
        <v>#REF!</v>
      </c>
      <c r="Y12" s="139" t="e">
        <f>100*(#REF!/#REF!-1)</f>
        <v>#REF!</v>
      </c>
    </row>
    <row r="13" spans="1:25">
      <c r="A13" s="13">
        <v>2009</v>
      </c>
      <c r="B13" s="13">
        <v>1</v>
      </c>
      <c r="C13" s="139" t="e">
        <f>100*(#REF!/#REF!-1)</f>
        <v>#REF!</v>
      </c>
      <c r="D13" s="139" t="e">
        <f>100*(#REF!/#REF!-1)</f>
        <v>#REF!</v>
      </c>
      <c r="E13" s="139" t="e">
        <f>100*(#REF!/#REF!-1)</f>
        <v>#REF!</v>
      </c>
      <c r="F13" s="139" t="e">
        <f>100*(#REF!/#REF!-1)</f>
        <v>#REF!</v>
      </c>
      <c r="G13" s="139" t="e">
        <f>100*(#REF!/#REF!-1)</f>
        <v>#REF!</v>
      </c>
      <c r="H13" s="139" t="e">
        <f>100*(#REF!/#REF!-1)</f>
        <v>#REF!</v>
      </c>
      <c r="I13" s="139" t="e">
        <f>100*(#REF!/#REF!-1)</f>
        <v>#REF!</v>
      </c>
      <c r="J13" s="139" t="e">
        <f>100*(#REF!/#REF!-1)</f>
        <v>#REF!</v>
      </c>
      <c r="K13" s="139" t="e">
        <f>100*(#REF!/#REF!-1)</f>
        <v>#REF!</v>
      </c>
      <c r="L13" s="139" t="e">
        <f>100*(#REF!/#REF!-1)</f>
        <v>#REF!</v>
      </c>
      <c r="M13" s="139" t="e">
        <f>100*(#REF!/#REF!-1)</f>
        <v>#REF!</v>
      </c>
      <c r="N13" s="139" t="e">
        <f>100*(#REF!/#REF!-1)</f>
        <v>#REF!</v>
      </c>
      <c r="O13" s="139" t="e">
        <f>100*(#REF!/#REF!-1)</f>
        <v>#REF!</v>
      </c>
      <c r="P13" s="139" t="e">
        <f>100*(#REF!/#REF!-1)</f>
        <v>#REF!</v>
      </c>
      <c r="Q13" s="139" t="e">
        <f>100*(#REF!/#REF!-1)</f>
        <v>#REF!</v>
      </c>
      <c r="R13" s="139" t="e">
        <f>100*(#REF!/#REF!-1)</f>
        <v>#REF!</v>
      </c>
      <c r="S13" s="139" t="e">
        <f>100*(#REF!/#REF!-1)</f>
        <v>#REF!</v>
      </c>
      <c r="T13" s="139" t="e">
        <f>100*(#REF!/#REF!-1)</f>
        <v>#REF!</v>
      </c>
      <c r="U13" s="139" t="e">
        <f>100*(#REF!/#REF!-1)</f>
        <v>#REF!</v>
      </c>
      <c r="V13" s="139" t="e">
        <f>100*(#REF!/#REF!-1)</f>
        <v>#REF!</v>
      </c>
      <c r="W13" s="139" t="e">
        <f>100*(#REF!/#REF!-1)</f>
        <v>#REF!</v>
      </c>
      <c r="X13" s="139" t="e">
        <f>100*(#REF!/#REF!-1)</f>
        <v>#REF!</v>
      </c>
      <c r="Y13" s="139" t="e">
        <f>100*(#REF!/#REF!-1)</f>
        <v>#REF!</v>
      </c>
    </row>
    <row r="14" spans="1:25">
      <c r="A14" s="13"/>
      <c r="B14" s="13">
        <v>2</v>
      </c>
      <c r="C14" s="139" t="e">
        <f>100*(#REF!/#REF!-1)</f>
        <v>#REF!</v>
      </c>
      <c r="D14" s="139" t="e">
        <f>100*(#REF!/#REF!-1)</f>
        <v>#REF!</v>
      </c>
      <c r="E14" s="139" t="e">
        <f>100*(#REF!/#REF!-1)</f>
        <v>#REF!</v>
      </c>
      <c r="F14" s="139" t="e">
        <f>100*(#REF!/#REF!-1)</f>
        <v>#REF!</v>
      </c>
      <c r="G14" s="139" t="e">
        <f>100*(#REF!/#REF!-1)</f>
        <v>#REF!</v>
      </c>
      <c r="H14" s="139" t="e">
        <f>100*(#REF!/#REF!-1)</f>
        <v>#REF!</v>
      </c>
      <c r="I14" s="139" t="e">
        <f>100*(#REF!/#REF!-1)</f>
        <v>#REF!</v>
      </c>
      <c r="J14" s="139" t="e">
        <f>100*(#REF!/#REF!-1)</f>
        <v>#REF!</v>
      </c>
      <c r="K14" s="139" t="e">
        <f>100*(#REF!/#REF!-1)</f>
        <v>#REF!</v>
      </c>
      <c r="L14" s="139" t="e">
        <f>100*(#REF!/#REF!-1)</f>
        <v>#REF!</v>
      </c>
      <c r="M14" s="139" t="e">
        <f>100*(#REF!/#REF!-1)</f>
        <v>#REF!</v>
      </c>
      <c r="N14" s="139" t="e">
        <f>100*(#REF!/#REF!-1)</f>
        <v>#REF!</v>
      </c>
      <c r="O14" s="139" t="e">
        <f>100*(#REF!/#REF!-1)</f>
        <v>#REF!</v>
      </c>
      <c r="P14" s="139" t="e">
        <f>100*(#REF!/#REF!-1)</f>
        <v>#REF!</v>
      </c>
      <c r="Q14" s="139" t="e">
        <f>100*(#REF!/#REF!-1)</f>
        <v>#REF!</v>
      </c>
      <c r="R14" s="139" t="e">
        <f>100*(#REF!/#REF!-1)</f>
        <v>#REF!</v>
      </c>
      <c r="S14" s="139" t="e">
        <f>100*(#REF!/#REF!-1)</f>
        <v>#REF!</v>
      </c>
      <c r="T14" s="139" t="e">
        <f>100*(#REF!/#REF!-1)</f>
        <v>#REF!</v>
      </c>
      <c r="U14" s="139" t="e">
        <f>100*(#REF!/#REF!-1)</f>
        <v>#REF!</v>
      </c>
      <c r="V14" s="139" t="e">
        <f>100*(#REF!/#REF!-1)</f>
        <v>#REF!</v>
      </c>
      <c r="W14" s="139" t="e">
        <f>100*(#REF!/#REF!-1)</f>
        <v>#REF!</v>
      </c>
      <c r="X14" s="139" t="e">
        <f>100*(#REF!/#REF!-1)</f>
        <v>#REF!</v>
      </c>
      <c r="Y14" s="139" t="e">
        <f>100*(#REF!/#REF!-1)</f>
        <v>#REF!</v>
      </c>
    </row>
    <row r="15" spans="1:25">
      <c r="A15" s="13"/>
      <c r="B15" s="13">
        <v>3</v>
      </c>
      <c r="C15" s="139" t="e">
        <f>100*(#REF!/#REF!-1)</f>
        <v>#REF!</v>
      </c>
      <c r="D15" s="139" t="e">
        <f>100*(#REF!/#REF!-1)</f>
        <v>#REF!</v>
      </c>
      <c r="E15" s="139" t="e">
        <f>100*(#REF!/#REF!-1)</f>
        <v>#REF!</v>
      </c>
      <c r="F15" s="139" t="e">
        <f>100*(#REF!/#REF!-1)</f>
        <v>#REF!</v>
      </c>
      <c r="G15" s="139" t="e">
        <f>100*(#REF!/#REF!-1)</f>
        <v>#REF!</v>
      </c>
      <c r="H15" s="139" t="e">
        <f>100*(#REF!/#REF!-1)</f>
        <v>#REF!</v>
      </c>
      <c r="I15" s="139" t="e">
        <f>100*(#REF!/#REF!-1)</f>
        <v>#REF!</v>
      </c>
      <c r="J15" s="139" t="e">
        <f>100*(#REF!/#REF!-1)</f>
        <v>#REF!</v>
      </c>
      <c r="K15" s="139" t="e">
        <f>100*(#REF!/#REF!-1)</f>
        <v>#REF!</v>
      </c>
      <c r="L15" s="139" t="e">
        <f>100*(#REF!/#REF!-1)</f>
        <v>#REF!</v>
      </c>
      <c r="M15" s="139" t="e">
        <f>100*(#REF!/#REF!-1)</f>
        <v>#REF!</v>
      </c>
      <c r="N15" s="139" t="e">
        <f>100*(#REF!/#REF!-1)</f>
        <v>#REF!</v>
      </c>
      <c r="O15" s="139" t="e">
        <f>100*(#REF!/#REF!-1)</f>
        <v>#REF!</v>
      </c>
      <c r="P15" s="139" t="e">
        <f>100*(#REF!/#REF!-1)</f>
        <v>#REF!</v>
      </c>
      <c r="Q15" s="139" t="e">
        <f>100*(#REF!/#REF!-1)</f>
        <v>#REF!</v>
      </c>
      <c r="R15" s="139" t="e">
        <f>100*(#REF!/#REF!-1)</f>
        <v>#REF!</v>
      </c>
      <c r="S15" s="139" t="e">
        <f>100*(#REF!/#REF!-1)</f>
        <v>#REF!</v>
      </c>
      <c r="T15" s="139" t="e">
        <f>100*(#REF!/#REF!-1)</f>
        <v>#REF!</v>
      </c>
      <c r="U15" s="139" t="e">
        <f>100*(#REF!/#REF!-1)</f>
        <v>#REF!</v>
      </c>
      <c r="V15" s="139" t="e">
        <f>100*(#REF!/#REF!-1)</f>
        <v>#REF!</v>
      </c>
      <c r="W15" s="139" t="e">
        <f>100*(#REF!/#REF!-1)</f>
        <v>#REF!</v>
      </c>
      <c r="X15" s="139" t="e">
        <f>100*(#REF!/#REF!-1)</f>
        <v>#REF!</v>
      </c>
      <c r="Y15" s="139" t="e">
        <f>100*(#REF!/#REF!-1)</f>
        <v>#REF!</v>
      </c>
    </row>
    <row r="16" spans="1:25">
      <c r="A16" s="13"/>
      <c r="B16" s="13">
        <v>4</v>
      </c>
      <c r="C16" s="139" t="e">
        <f>100*(#REF!/#REF!-1)</f>
        <v>#REF!</v>
      </c>
      <c r="D16" s="139" t="e">
        <f>100*(#REF!/#REF!-1)</f>
        <v>#REF!</v>
      </c>
      <c r="E16" s="139" t="e">
        <f>100*(#REF!/#REF!-1)</f>
        <v>#REF!</v>
      </c>
      <c r="F16" s="139" t="e">
        <f>100*(#REF!/#REF!-1)</f>
        <v>#REF!</v>
      </c>
      <c r="G16" s="139" t="e">
        <f>100*(#REF!/#REF!-1)</f>
        <v>#REF!</v>
      </c>
      <c r="H16" s="139" t="e">
        <f>100*(#REF!/#REF!-1)</f>
        <v>#REF!</v>
      </c>
      <c r="I16" s="139" t="e">
        <f>100*(#REF!/#REF!-1)</f>
        <v>#REF!</v>
      </c>
      <c r="J16" s="139" t="e">
        <f>100*(#REF!/#REF!-1)</f>
        <v>#REF!</v>
      </c>
      <c r="K16" s="139" t="e">
        <f>100*(#REF!/#REF!-1)</f>
        <v>#REF!</v>
      </c>
      <c r="L16" s="139" t="e">
        <f>100*(#REF!/#REF!-1)</f>
        <v>#REF!</v>
      </c>
      <c r="M16" s="139" t="e">
        <f>100*(#REF!/#REF!-1)</f>
        <v>#REF!</v>
      </c>
      <c r="N16" s="139" t="e">
        <f>100*(#REF!/#REF!-1)</f>
        <v>#REF!</v>
      </c>
      <c r="O16" s="139" t="e">
        <f>100*(#REF!/#REF!-1)</f>
        <v>#REF!</v>
      </c>
      <c r="P16" s="139" t="e">
        <f>100*(#REF!/#REF!-1)</f>
        <v>#REF!</v>
      </c>
      <c r="Q16" s="139" t="e">
        <f>100*(#REF!/#REF!-1)</f>
        <v>#REF!</v>
      </c>
      <c r="R16" s="139" t="e">
        <f>100*(#REF!/#REF!-1)</f>
        <v>#REF!</v>
      </c>
      <c r="S16" s="139" t="e">
        <f>100*(#REF!/#REF!-1)</f>
        <v>#REF!</v>
      </c>
      <c r="T16" s="139" t="e">
        <f>100*(#REF!/#REF!-1)</f>
        <v>#REF!</v>
      </c>
      <c r="U16" s="139" t="e">
        <f>100*(#REF!/#REF!-1)</f>
        <v>#REF!</v>
      </c>
      <c r="V16" s="139" t="e">
        <f>100*(#REF!/#REF!-1)</f>
        <v>#REF!</v>
      </c>
      <c r="W16" s="139" t="e">
        <f>100*(#REF!/#REF!-1)</f>
        <v>#REF!</v>
      </c>
      <c r="X16" s="139" t="e">
        <f>100*(#REF!/#REF!-1)</f>
        <v>#REF!</v>
      </c>
      <c r="Y16" s="139" t="e">
        <f>100*(#REF!/#REF!-1)</f>
        <v>#REF!</v>
      </c>
    </row>
    <row r="17" spans="1:25">
      <c r="A17" s="13">
        <v>2010</v>
      </c>
      <c r="B17" s="13">
        <v>1</v>
      </c>
      <c r="C17" s="139" t="e">
        <f>100*(#REF!/#REF!-1)</f>
        <v>#REF!</v>
      </c>
      <c r="D17" s="139" t="e">
        <f>100*(#REF!/#REF!-1)</f>
        <v>#REF!</v>
      </c>
      <c r="E17" s="139" t="e">
        <f>100*(#REF!/#REF!-1)</f>
        <v>#REF!</v>
      </c>
      <c r="F17" s="139" t="e">
        <f>100*(#REF!/#REF!-1)</f>
        <v>#REF!</v>
      </c>
      <c r="G17" s="139" t="e">
        <f>100*(#REF!/#REF!-1)</f>
        <v>#REF!</v>
      </c>
      <c r="H17" s="139" t="e">
        <f>100*(#REF!/#REF!-1)</f>
        <v>#REF!</v>
      </c>
      <c r="I17" s="139" t="e">
        <f>100*(#REF!/#REF!-1)</f>
        <v>#REF!</v>
      </c>
      <c r="J17" s="139" t="e">
        <f>100*(#REF!/#REF!-1)</f>
        <v>#REF!</v>
      </c>
      <c r="K17" s="139" t="e">
        <f>100*(#REF!/#REF!-1)</f>
        <v>#REF!</v>
      </c>
      <c r="L17" s="139" t="e">
        <f>100*(#REF!/#REF!-1)</f>
        <v>#REF!</v>
      </c>
      <c r="M17" s="139" t="e">
        <f>100*(#REF!/#REF!-1)</f>
        <v>#REF!</v>
      </c>
      <c r="N17" s="139" t="e">
        <f>100*(#REF!/#REF!-1)</f>
        <v>#REF!</v>
      </c>
      <c r="O17" s="139" t="e">
        <f>100*(#REF!/#REF!-1)</f>
        <v>#REF!</v>
      </c>
      <c r="P17" s="139" t="e">
        <f>100*(#REF!/#REF!-1)</f>
        <v>#REF!</v>
      </c>
      <c r="Q17" s="139" t="e">
        <f>100*(#REF!/#REF!-1)</f>
        <v>#REF!</v>
      </c>
      <c r="R17" s="139" t="e">
        <f>100*(#REF!/#REF!-1)</f>
        <v>#REF!</v>
      </c>
      <c r="S17" s="139" t="e">
        <f>100*(#REF!/#REF!-1)</f>
        <v>#REF!</v>
      </c>
      <c r="T17" s="139" t="e">
        <f>100*(#REF!/#REF!-1)</f>
        <v>#REF!</v>
      </c>
      <c r="U17" s="139" t="e">
        <f>100*(#REF!/#REF!-1)</f>
        <v>#REF!</v>
      </c>
      <c r="V17" s="139" t="e">
        <f>100*(#REF!/#REF!-1)</f>
        <v>#REF!</v>
      </c>
      <c r="W17" s="139" t="e">
        <f>100*(#REF!/#REF!-1)</f>
        <v>#REF!</v>
      </c>
      <c r="X17" s="139" t="e">
        <f>100*(#REF!/#REF!-1)</f>
        <v>#REF!</v>
      </c>
      <c r="Y17" s="139" t="e">
        <f>100*(#REF!/#REF!-1)</f>
        <v>#REF!</v>
      </c>
    </row>
    <row r="18" spans="1:25">
      <c r="A18" s="13"/>
      <c r="B18" s="13">
        <v>2</v>
      </c>
      <c r="C18" s="139" t="e">
        <f>100*(#REF!/#REF!-1)</f>
        <v>#REF!</v>
      </c>
      <c r="D18" s="139" t="e">
        <f>100*(#REF!/#REF!-1)</f>
        <v>#REF!</v>
      </c>
      <c r="E18" s="139" t="e">
        <f>100*(#REF!/#REF!-1)</f>
        <v>#REF!</v>
      </c>
      <c r="F18" s="139" t="e">
        <f>100*(#REF!/#REF!-1)</f>
        <v>#REF!</v>
      </c>
      <c r="G18" s="139" t="e">
        <f>100*(#REF!/#REF!-1)</f>
        <v>#REF!</v>
      </c>
      <c r="H18" s="139" t="e">
        <f>100*(#REF!/#REF!-1)</f>
        <v>#REF!</v>
      </c>
      <c r="I18" s="139" t="e">
        <f>100*(#REF!/#REF!-1)</f>
        <v>#REF!</v>
      </c>
      <c r="J18" s="139" t="e">
        <f>100*(#REF!/#REF!-1)</f>
        <v>#REF!</v>
      </c>
      <c r="K18" s="139" t="e">
        <f>100*(#REF!/#REF!-1)</f>
        <v>#REF!</v>
      </c>
      <c r="L18" s="139" t="e">
        <f>100*(#REF!/#REF!-1)</f>
        <v>#REF!</v>
      </c>
      <c r="M18" s="139" t="e">
        <f>100*(#REF!/#REF!-1)</f>
        <v>#REF!</v>
      </c>
      <c r="N18" s="139" t="e">
        <f>100*(#REF!/#REF!-1)</f>
        <v>#REF!</v>
      </c>
      <c r="O18" s="139" t="e">
        <f>100*(#REF!/#REF!-1)</f>
        <v>#REF!</v>
      </c>
      <c r="P18" s="139" t="e">
        <f>100*(#REF!/#REF!-1)</f>
        <v>#REF!</v>
      </c>
      <c r="Q18" s="139" t="e">
        <f>100*(#REF!/#REF!-1)</f>
        <v>#REF!</v>
      </c>
      <c r="R18" s="139" t="e">
        <f>100*(#REF!/#REF!-1)</f>
        <v>#REF!</v>
      </c>
      <c r="S18" s="139" t="e">
        <f>100*(#REF!/#REF!-1)</f>
        <v>#REF!</v>
      </c>
      <c r="T18" s="139" t="e">
        <f>100*(#REF!/#REF!-1)</f>
        <v>#REF!</v>
      </c>
      <c r="U18" s="139" t="e">
        <f>100*(#REF!/#REF!-1)</f>
        <v>#REF!</v>
      </c>
      <c r="V18" s="139" t="e">
        <f>100*(#REF!/#REF!-1)</f>
        <v>#REF!</v>
      </c>
      <c r="W18" s="139" t="e">
        <f>100*(#REF!/#REF!-1)</f>
        <v>#REF!</v>
      </c>
      <c r="X18" s="139" t="e">
        <f>100*(#REF!/#REF!-1)</f>
        <v>#REF!</v>
      </c>
      <c r="Y18" s="139" t="e">
        <f>100*(#REF!/#REF!-1)</f>
        <v>#REF!</v>
      </c>
    </row>
    <row r="19" spans="1:25">
      <c r="A19" s="13"/>
      <c r="B19" s="13">
        <v>3</v>
      </c>
      <c r="C19" s="139" t="e">
        <f>100*(#REF!/#REF!-1)</f>
        <v>#REF!</v>
      </c>
      <c r="D19" s="139" t="e">
        <f>100*(#REF!/#REF!-1)</f>
        <v>#REF!</v>
      </c>
      <c r="E19" s="139" t="e">
        <f>100*(#REF!/#REF!-1)</f>
        <v>#REF!</v>
      </c>
      <c r="F19" s="139" t="e">
        <f>100*(#REF!/#REF!-1)</f>
        <v>#REF!</v>
      </c>
      <c r="G19" s="139" t="e">
        <f>100*(#REF!/#REF!-1)</f>
        <v>#REF!</v>
      </c>
      <c r="H19" s="139" t="e">
        <f>100*(#REF!/#REF!-1)</f>
        <v>#REF!</v>
      </c>
      <c r="I19" s="139" t="e">
        <f>100*(#REF!/#REF!-1)</f>
        <v>#REF!</v>
      </c>
      <c r="J19" s="139" t="e">
        <f>100*(#REF!/#REF!-1)</f>
        <v>#REF!</v>
      </c>
      <c r="K19" s="139" t="e">
        <f>100*(#REF!/#REF!-1)</f>
        <v>#REF!</v>
      </c>
      <c r="L19" s="139" t="e">
        <f>100*(#REF!/#REF!-1)</f>
        <v>#REF!</v>
      </c>
      <c r="M19" s="139" t="e">
        <f>100*(#REF!/#REF!-1)</f>
        <v>#REF!</v>
      </c>
      <c r="N19" s="139" t="e">
        <f>100*(#REF!/#REF!-1)</f>
        <v>#REF!</v>
      </c>
      <c r="O19" s="139" t="e">
        <f>100*(#REF!/#REF!-1)</f>
        <v>#REF!</v>
      </c>
      <c r="P19" s="139" t="e">
        <f>100*(#REF!/#REF!-1)</f>
        <v>#REF!</v>
      </c>
      <c r="Q19" s="139" t="e">
        <f>100*(#REF!/#REF!-1)</f>
        <v>#REF!</v>
      </c>
      <c r="R19" s="139" t="e">
        <f>100*(#REF!/#REF!-1)</f>
        <v>#REF!</v>
      </c>
      <c r="S19" s="139" t="e">
        <f>100*(#REF!/#REF!-1)</f>
        <v>#REF!</v>
      </c>
      <c r="T19" s="139" t="e">
        <f>100*(#REF!/#REF!-1)</f>
        <v>#REF!</v>
      </c>
      <c r="U19" s="139" t="e">
        <f>100*(#REF!/#REF!-1)</f>
        <v>#REF!</v>
      </c>
      <c r="V19" s="139" t="e">
        <f>100*(#REF!/#REF!-1)</f>
        <v>#REF!</v>
      </c>
      <c r="W19" s="139" t="e">
        <f>100*(#REF!/#REF!-1)</f>
        <v>#REF!</v>
      </c>
      <c r="X19" s="139" t="e">
        <f>100*(#REF!/#REF!-1)</f>
        <v>#REF!</v>
      </c>
      <c r="Y19" s="139" t="e">
        <f>100*(#REF!/#REF!-1)</f>
        <v>#REF!</v>
      </c>
    </row>
    <row r="20" spans="1:25">
      <c r="A20" s="13"/>
      <c r="B20" s="13">
        <v>4</v>
      </c>
      <c r="C20" s="139" t="e">
        <f>100*(#REF!/#REF!-1)</f>
        <v>#REF!</v>
      </c>
      <c r="D20" s="139" t="e">
        <f>100*(#REF!/#REF!-1)</f>
        <v>#REF!</v>
      </c>
      <c r="E20" s="139" t="e">
        <f>100*(#REF!/#REF!-1)</f>
        <v>#REF!</v>
      </c>
      <c r="F20" s="139" t="e">
        <f>100*(#REF!/#REF!-1)</f>
        <v>#REF!</v>
      </c>
      <c r="G20" s="139" t="e">
        <f>100*(#REF!/#REF!-1)</f>
        <v>#REF!</v>
      </c>
      <c r="H20" s="139" t="e">
        <f>100*(#REF!/#REF!-1)</f>
        <v>#REF!</v>
      </c>
      <c r="I20" s="139" t="e">
        <f>100*(#REF!/#REF!-1)</f>
        <v>#REF!</v>
      </c>
      <c r="J20" s="139" t="e">
        <f>100*(#REF!/#REF!-1)</f>
        <v>#REF!</v>
      </c>
      <c r="K20" s="139" t="e">
        <f>100*(#REF!/#REF!-1)</f>
        <v>#REF!</v>
      </c>
      <c r="L20" s="139" t="e">
        <f>100*(#REF!/#REF!-1)</f>
        <v>#REF!</v>
      </c>
      <c r="M20" s="139" t="e">
        <f>100*(#REF!/#REF!-1)</f>
        <v>#REF!</v>
      </c>
      <c r="N20" s="139" t="e">
        <f>100*(#REF!/#REF!-1)</f>
        <v>#REF!</v>
      </c>
      <c r="O20" s="139" t="e">
        <f>100*(#REF!/#REF!-1)</f>
        <v>#REF!</v>
      </c>
      <c r="P20" s="139" t="e">
        <f>100*(#REF!/#REF!-1)</f>
        <v>#REF!</v>
      </c>
      <c r="Q20" s="139" t="e">
        <f>100*(#REF!/#REF!-1)</f>
        <v>#REF!</v>
      </c>
      <c r="R20" s="139" t="e">
        <f>100*(#REF!/#REF!-1)</f>
        <v>#REF!</v>
      </c>
      <c r="S20" s="139" t="e">
        <f>100*(#REF!/#REF!-1)</f>
        <v>#REF!</v>
      </c>
      <c r="T20" s="139" t="e">
        <f>100*(#REF!/#REF!-1)</f>
        <v>#REF!</v>
      </c>
      <c r="U20" s="139" t="e">
        <f>100*(#REF!/#REF!-1)</f>
        <v>#REF!</v>
      </c>
      <c r="V20" s="139" t="e">
        <f>100*(#REF!/#REF!-1)</f>
        <v>#REF!</v>
      </c>
      <c r="W20" s="139" t="e">
        <f>100*(#REF!/#REF!-1)</f>
        <v>#REF!</v>
      </c>
      <c r="X20" s="139" t="e">
        <f>100*(#REF!/#REF!-1)</f>
        <v>#REF!</v>
      </c>
      <c r="Y20" s="139" t="e">
        <f>100*(#REF!/#REF!-1)</f>
        <v>#REF!</v>
      </c>
    </row>
    <row r="21" spans="1:25">
      <c r="A21" s="13">
        <v>2011</v>
      </c>
      <c r="B21" s="13">
        <v>1</v>
      </c>
      <c r="C21" s="139" t="e">
        <f>100*(#REF!/#REF!-1)</f>
        <v>#REF!</v>
      </c>
      <c r="D21" s="139" t="e">
        <f>100*(#REF!/#REF!-1)</f>
        <v>#REF!</v>
      </c>
      <c r="E21" s="139" t="e">
        <f>100*(#REF!/#REF!-1)</f>
        <v>#REF!</v>
      </c>
      <c r="F21" s="139" t="e">
        <f>100*(#REF!/#REF!-1)</f>
        <v>#REF!</v>
      </c>
      <c r="G21" s="139" t="e">
        <f>100*(#REF!/#REF!-1)</f>
        <v>#REF!</v>
      </c>
      <c r="H21" s="139" t="e">
        <f>100*(#REF!/#REF!-1)</f>
        <v>#REF!</v>
      </c>
      <c r="I21" s="139" t="e">
        <f>100*(#REF!/#REF!-1)</f>
        <v>#REF!</v>
      </c>
      <c r="J21" s="139" t="e">
        <f>100*(#REF!/#REF!-1)</f>
        <v>#REF!</v>
      </c>
      <c r="K21" s="139" t="e">
        <f>100*(#REF!/#REF!-1)</f>
        <v>#REF!</v>
      </c>
      <c r="L21" s="139" t="e">
        <f>100*(#REF!/#REF!-1)</f>
        <v>#REF!</v>
      </c>
      <c r="M21" s="139" t="e">
        <f>100*(#REF!/#REF!-1)</f>
        <v>#REF!</v>
      </c>
      <c r="N21" s="139" t="e">
        <f>100*(#REF!/#REF!-1)</f>
        <v>#REF!</v>
      </c>
      <c r="O21" s="139" t="e">
        <f>100*(#REF!/#REF!-1)</f>
        <v>#REF!</v>
      </c>
      <c r="P21" s="139" t="e">
        <f>100*(#REF!/#REF!-1)</f>
        <v>#REF!</v>
      </c>
      <c r="Q21" s="139" t="e">
        <f>100*(#REF!/#REF!-1)</f>
        <v>#REF!</v>
      </c>
      <c r="R21" s="139" t="e">
        <f>100*(#REF!/#REF!-1)</f>
        <v>#REF!</v>
      </c>
      <c r="S21" s="139" t="e">
        <f>100*(#REF!/#REF!-1)</f>
        <v>#REF!</v>
      </c>
      <c r="T21" s="139" t="e">
        <f>100*(#REF!/#REF!-1)</f>
        <v>#REF!</v>
      </c>
      <c r="U21" s="139" t="e">
        <f>100*(#REF!/#REF!-1)</f>
        <v>#REF!</v>
      </c>
      <c r="V21" s="139" t="e">
        <f>100*(#REF!/#REF!-1)</f>
        <v>#REF!</v>
      </c>
      <c r="W21" s="139" t="e">
        <f>100*(#REF!/#REF!-1)</f>
        <v>#REF!</v>
      </c>
      <c r="X21" s="139" t="e">
        <f>100*(#REF!/#REF!-1)</f>
        <v>#REF!</v>
      </c>
      <c r="Y21" s="139" t="e">
        <f>100*(#REF!/#REF!-1)</f>
        <v>#REF!</v>
      </c>
    </row>
    <row r="22" spans="1:25">
      <c r="A22" s="13"/>
      <c r="B22" s="13">
        <v>2</v>
      </c>
      <c r="C22" s="139" t="e">
        <f>100*(#REF!/#REF!-1)</f>
        <v>#REF!</v>
      </c>
      <c r="D22" s="139" t="e">
        <f>100*(#REF!/#REF!-1)</f>
        <v>#REF!</v>
      </c>
      <c r="E22" s="139" t="e">
        <f>100*(#REF!/#REF!-1)</f>
        <v>#REF!</v>
      </c>
      <c r="F22" s="139" t="e">
        <f>100*(#REF!/#REF!-1)</f>
        <v>#REF!</v>
      </c>
      <c r="G22" s="139" t="e">
        <f>100*(#REF!/#REF!-1)</f>
        <v>#REF!</v>
      </c>
      <c r="H22" s="139" t="e">
        <f>100*(#REF!/#REF!-1)</f>
        <v>#REF!</v>
      </c>
      <c r="I22" s="139" t="e">
        <f>100*(#REF!/#REF!-1)</f>
        <v>#REF!</v>
      </c>
      <c r="J22" s="139" t="e">
        <f>100*(#REF!/#REF!-1)</f>
        <v>#REF!</v>
      </c>
      <c r="K22" s="139" t="e">
        <f>100*(#REF!/#REF!-1)</f>
        <v>#REF!</v>
      </c>
      <c r="L22" s="139" t="e">
        <f>100*(#REF!/#REF!-1)</f>
        <v>#REF!</v>
      </c>
      <c r="M22" s="139" t="e">
        <f>100*(#REF!/#REF!-1)</f>
        <v>#REF!</v>
      </c>
      <c r="N22" s="139" t="e">
        <f>100*(#REF!/#REF!-1)</f>
        <v>#REF!</v>
      </c>
      <c r="O22" s="139" t="e">
        <f>100*(#REF!/#REF!-1)</f>
        <v>#REF!</v>
      </c>
      <c r="P22" s="139" t="e">
        <f>100*(#REF!/#REF!-1)</f>
        <v>#REF!</v>
      </c>
      <c r="Q22" s="139" t="e">
        <f>100*(#REF!/#REF!-1)</f>
        <v>#REF!</v>
      </c>
      <c r="R22" s="139" t="e">
        <f>100*(#REF!/#REF!-1)</f>
        <v>#REF!</v>
      </c>
      <c r="S22" s="139" t="e">
        <f>100*(#REF!/#REF!-1)</f>
        <v>#REF!</v>
      </c>
      <c r="T22" s="139" t="e">
        <f>100*(#REF!/#REF!-1)</f>
        <v>#REF!</v>
      </c>
      <c r="U22" s="139" t="e">
        <f>100*(#REF!/#REF!-1)</f>
        <v>#REF!</v>
      </c>
      <c r="V22" s="139" t="e">
        <f>100*(#REF!/#REF!-1)</f>
        <v>#REF!</v>
      </c>
      <c r="W22" s="139" t="e">
        <f>100*(#REF!/#REF!-1)</f>
        <v>#REF!</v>
      </c>
      <c r="X22" s="139" t="e">
        <f>100*(#REF!/#REF!-1)</f>
        <v>#REF!</v>
      </c>
      <c r="Y22" s="139" t="e">
        <f>100*(#REF!/#REF!-1)</f>
        <v>#REF!</v>
      </c>
    </row>
    <row r="23" spans="1:25">
      <c r="A23" s="13"/>
      <c r="B23" s="13">
        <v>3</v>
      </c>
      <c r="C23" s="139" t="e">
        <f>100*(#REF!/#REF!-1)</f>
        <v>#REF!</v>
      </c>
      <c r="D23" s="139" t="e">
        <f>100*(#REF!/#REF!-1)</f>
        <v>#REF!</v>
      </c>
      <c r="E23" s="139" t="e">
        <f>100*(#REF!/#REF!-1)</f>
        <v>#REF!</v>
      </c>
      <c r="F23" s="139" t="e">
        <f>100*(#REF!/#REF!-1)</f>
        <v>#REF!</v>
      </c>
      <c r="G23" s="139" t="e">
        <f>100*(#REF!/#REF!-1)</f>
        <v>#REF!</v>
      </c>
      <c r="H23" s="139" t="e">
        <f>100*(#REF!/#REF!-1)</f>
        <v>#REF!</v>
      </c>
      <c r="I23" s="139" t="e">
        <f>100*(#REF!/#REF!-1)</f>
        <v>#REF!</v>
      </c>
      <c r="J23" s="139" t="e">
        <f>100*(#REF!/#REF!-1)</f>
        <v>#REF!</v>
      </c>
      <c r="K23" s="139" t="e">
        <f>100*(#REF!/#REF!-1)</f>
        <v>#REF!</v>
      </c>
      <c r="L23" s="139" t="e">
        <f>100*(#REF!/#REF!-1)</f>
        <v>#REF!</v>
      </c>
      <c r="M23" s="139" t="e">
        <f>100*(#REF!/#REF!-1)</f>
        <v>#REF!</v>
      </c>
      <c r="N23" s="139" t="e">
        <f>100*(#REF!/#REF!-1)</f>
        <v>#REF!</v>
      </c>
      <c r="O23" s="139" t="e">
        <f>100*(#REF!/#REF!-1)</f>
        <v>#REF!</v>
      </c>
      <c r="P23" s="139" t="e">
        <f>100*(#REF!/#REF!-1)</f>
        <v>#REF!</v>
      </c>
      <c r="Q23" s="139" t="e">
        <f>100*(#REF!/#REF!-1)</f>
        <v>#REF!</v>
      </c>
      <c r="R23" s="139" t="e">
        <f>100*(#REF!/#REF!-1)</f>
        <v>#REF!</v>
      </c>
      <c r="S23" s="139" t="e">
        <f>100*(#REF!/#REF!-1)</f>
        <v>#REF!</v>
      </c>
      <c r="T23" s="139" t="e">
        <f>100*(#REF!/#REF!-1)</f>
        <v>#REF!</v>
      </c>
      <c r="U23" s="139" t="e">
        <f>100*(#REF!/#REF!-1)</f>
        <v>#REF!</v>
      </c>
      <c r="V23" s="139" t="e">
        <f>100*(#REF!/#REF!-1)</f>
        <v>#REF!</v>
      </c>
      <c r="W23" s="139" t="e">
        <f>100*(#REF!/#REF!-1)</f>
        <v>#REF!</v>
      </c>
      <c r="X23" s="139" t="e">
        <f>100*(#REF!/#REF!-1)</f>
        <v>#REF!</v>
      </c>
      <c r="Y23" s="139" t="e">
        <f>100*(#REF!/#REF!-1)</f>
        <v>#REF!</v>
      </c>
    </row>
    <row r="24" spans="1:25">
      <c r="A24" s="13"/>
      <c r="B24" s="13">
        <v>4</v>
      </c>
      <c r="C24" s="139"/>
      <c r="D24" s="139"/>
      <c r="E24" s="139"/>
      <c r="F24" s="139"/>
      <c r="G24" s="139"/>
      <c r="H24" s="139"/>
      <c r="I24" s="139"/>
      <c r="J24" s="139"/>
      <c r="K24" s="139"/>
      <c r="L24" s="139"/>
      <c r="M24" s="139"/>
      <c r="N24" s="139"/>
      <c r="O24" s="139"/>
      <c r="P24" s="139"/>
      <c r="Q24" s="139"/>
      <c r="R24" s="139"/>
      <c r="S24" s="139"/>
      <c r="T24" s="139"/>
      <c r="U24" s="139"/>
      <c r="V24" s="139"/>
      <c r="W24" s="139"/>
      <c r="X24" s="139"/>
      <c r="Y24" s="139"/>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4"/>
  <cols>
    <col min="7" max="7" width="8.77734375" customWidth="1"/>
    <col min="25" max="25" width="1.77734375" customWidth="1"/>
    <col min="26" max="29" width="9.21875" style="2"/>
  </cols>
  <sheetData>
    <row r="1" spans="1:56">
      <c r="A1" t="s">
        <v>109</v>
      </c>
      <c r="AD1" t="s">
        <v>131</v>
      </c>
    </row>
    <row r="2" spans="1:56" ht="142.19999999999999">
      <c r="B2" s="341" t="s">
        <v>29</v>
      </c>
      <c r="C2" s="341" t="s">
        <v>30</v>
      </c>
      <c r="D2" s="341" t="s">
        <v>31</v>
      </c>
      <c r="E2" s="341" t="s">
        <v>32</v>
      </c>
      <c r="F2" s="342" t="s">
        <v>33</v>
      </c>
      <c r="G2" s="341" t="s">
        <v>34</v>
      </c>
      <c r="H2" s="342" t="s">
        <v>35</v>
      </c>
      <c r="I2" s="342" t="s">
        <v>36</v>
      </c>
      <c r="J2" s="341" t="s">
        <v>37</v>
      </c>
      <c r="K2" s="134" t="s">
        <v>38</v>
      </c>
      <c r="L2" s="134" t="s">
        <v>39</v>
      </c>
      <c r="M2" s="134" t="s">
        <v>40</v>
      </c>
      <c r="N2" s="135" t="s">
        <v>41</v>
      </c>
      <c r="O2" s="134" t="s">
        <v>42</v>
      </c>
      <c r="P2" s="134" t="s">
        <v>43</v>
      </c>
      <c r="Q2" s="134" t="s">
        <v>44</v>
      </c>
      <c r="R2" s="134" t="s">
        <v>45</v>
      </c>
      <c r="S2" s="134" t="s">
        <v>46</v>
      </c>
      <c r="T2" s="134" t="s">
        <v>47</v>
      </c>
      <c r="U2" s="134" t="s">
        <v>48</v>
      </c>
      <c r="V2" s="134" t="s">
        <v>127</v>
      </c>
      <c r="W2" s="134" t="s">
        <v>50</v>
      </c>
      <c r="X2" s="134" t="s">
        <v>51</v>
      </c>
      <c r="Y2" s="134"/>
      <c r="Z2" s="136" t="s">
        <v>52</v>
      </c>
      <c r="AA2" s="136" t="s">
        <v>117</v>
      </c>
      <c r="AB2" s="136" t="s">
        <v>118</v>
      </c>
      <c r="AC2" s="137"/>
      <c r="AD2" s="341" t="str">
        <f t="shared" ref="AD2:AZ2" si="0">B2</f>
        <v>Crops &amp; Cocoa</v>
      </c>
      <c r="AE2" s="341" t="str">
        <f t="shared" si="0"/>
        <v>Livestock</v>
      </c>
      <c r="AF2" s="341" t="str">
        <f t="shared" si="0"/>
        <v>Forestry</v>
      </c>
      <c r="AG2" s="341" t="str">
        <f t="shared" si="0"/>
        <v>Fishing</v>
      </c>
      <c r="AH2" s="342" t="str">
        <f t="shared" si="0"/>
        <v>Mining 
and Quarrying</v>
      </c>
      <c r="AI2" s="341" t="str">
        <f t="shared" si="0"/>
        <v xml:space="preserve"> Manufacturing</v>
      </c>
      <c r="AJ2" s="342" t="str">
        <f t="shared" si="0"/>
        <v xml:space="preserve">Electricity 
</v>
      </c>
      <c r="AK2" s="342" t="str">
        <f t="shared" si="0"/>
        <v>Water &amp; Sewerage</v>
      </c>
      <c r="AL2" s="341" t="str">
        <f t="shared" si="0"/>
        <v xml:space="preserve"> Construction</v>
      </c>
      <c r="AM2" s="134" t="str">
        <f t="shared" si="0"/>
        <v>Trade; Repair Of Vehicles, Household Goods</v>
      </c>
      <c r="AN2" s="134" t="str">
        <f t="shared" si="0"/>
        <v>Hotels And Restaurants</v>
      </c>
      <c r="AO2" s="134" t="str">
        <f t="shared" si="0"/>
        <v>Transport &amp; Storage</v>
      </c>
      <c r="AP2" s="135" t="str">
        <f t="shared" si="0"/>
        <v>Information &amp; Communication</v>
      </c>
      <c r="AQ2" s="134" t="str">
        <f t="shared" si="0"/>
        <v xml:space="preserve"> Financial &amp; Insurance Activities</v>
      </c>
      <c r="AR2" s="134" t="str">
        <f t="shared" si="0"/>
        <v>Real Estate Activities</v>
      </c>
      <c r="AS2" s="134" t="str">
        <f t="shared" si="0"/>
        <v>Business &amp; other Services Activities</v>
      </c>
      <c r="AT2" s="134" t="str">
        <f t="shared" si="0"/>
        <v>Public Administration</v>
      </c>
      <c r="AU2" s="134" t="str">
        <f t="shared" si="0"/>
        <v>Education</v>
      </c>
      <c r="AV2" s="134" t="str">
        <f t="shared" si="0"/>
        <v>Health</v>
      </c>
      <c r="AW2" s="134" t="str">
        <f t="shared" si="0"/>
        <v xml:space="preserve"> Other  Personal Service  Activities</v>
      </c>
      <c r="AX2" s="134" t="str">
        <f t="shared" si="0"/>
        <v>GDP at basic prices</v>
      </c>
      <c r="AY2" s="134" t="str">
        <f t="shared" si="0"/>
        <v>Net Taxes</v>
      </c>
      <c r="AZ2" s="134" t="str">
        <f t="shared" si="0"/>
        <v>GDP at Constant Prices</v>
      </c>
      <c r="BB2" s="136" t="s">
        <v>52</v>
      </c>
      <c r="BC2" s="136" t="s">
        <v>117</v>
      </c>
      <c r="BD2" s="136" t="s">
        <v>118</v>
      </c>
    </row>
    <row r="3" spans="1:56">
      <c r="A3" t="s">
        <v>132</v>
      </c>
      <c r="B3" s="114">
        <v>609.05579999999998</v>
      </c>
      <c r="C3" s="114">
        <v>100.47076</v>
      </c>
      <c r="D3" s="114">
        <v>129.68677299999999</v>
      </c>
      <c r="E3" s="114">
        <v>98.581844000000004</v>
      </c>
      <c r="F3" s="114">
        <v>112.369</v>
      </c>
      <c r="G3" s="114">
        <v>412.73537199999998</v>
      </c>
      <c r="H3" s="114">
        <v>37.848132</v>
      </c>
      <c r="I3" s="114">
        <v>54.190928</v>
      </c>
      <c r="J3" s="114">
        <v>247.38156515047999</v>
      </c>
      <c r="K3" s="114">
        <v>275.27246400000001</v>
      </c>
      <c r="L3" s="114">
        <v>198.39946800000001</v>
      </c>
      <c r="M3" s="114">
        <v>609.08018500000003</v>
      </c>
      <c r="N3" s="114">
        <v>121.725764</v>
      </c>
      <c r="O3" s="114">
        <v>112.543359</v>
      </c>
      <c r="P3" s="114">
        <v>97.85</v>
      </c>
      <c r="Q3" s="114">
        <v>134.805218</v>
      </c>
      <c r="R3" s="114">
        <v>217.35653400000001</v>
      </c>
      <c r="S3" s="114">
        <v>163.95251500000001</v>
      </c>
      <c r="T3" s="114">
        <v>62.421320999999999</v>
      </c>
      <c r="U3" s="114">
        <v>119.876121</v>
      </c>
      <c r="V3" s="114">
        <v>3915.6031231504799</v>
      </c>
      <c r="W3" s="114">
        <v>171.93870200000001</v>
      </c>
      <c r="X3" s="114">
        <v>4087.5418251504798</v>
      </c>
      <c r="Y3" s="114"/>
      <c r="Z3" s="138">
        <f>SUM(B3:E3)</f>
        <v>937.79517700000008</v>
      </c>
      <c r="AA3" s="138">
        <f>SUM(F3:J3)</f>
        <v>864.52499715047998</v>
      </c>
      <c r="AB3" s="138">
        <f>SUM(K3:U3)</f>
        <v>2113.2829489999999</v>
      </c>
      <c r="AC3" s="137"/>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138">
        <f>SUM(AD3:AG3)</f>
        <v>1373</v>
      </c>
      <c r="BC3" s="138">
        <f>SUM(AH3:AL3)</f>
        <v>865</v>
      </c>
      <c r="BD3" s="138">
        <f>SUM(AM3:AW3)</f>
        <v>2046</v>
      </c>
    </row>
    <row r="4" spans="1:56">
      <c r="A4" t="s">
        <v>133</v>
      </c>
      <c r="B4" s="114">
        <v>330.01712300000003</v>
      </c>
      <c r="C4" s="114">
        <v>85.512172000000007</v>
      </c>
      <c r="D4" s="114">
        <v>204.04796200000001</v>
      </c>
      <c r="E4" s="114">
        <v>85.242242000000005</v>
      </c>
      <c r="F4" s="114">
        <v>106.039863</v>
      </c>
      <c r="G4" s="114">
        <v>436.18658499999998</v>
      </c>
      <c r="H4" s="114">
        <v>37.492435</v>
      </c>
      <c r="I4" s="114">
        <v>56.042662</v>
      </c>
      <c r="J4" s="114">
        <v>248.51997715048</v>
      </c>
      <c r="K4" s="114">
        <v>272.37387899999999</v>
      </c>
      <c r="L4" s="114">
        <v>212.76350199999999</v>
      </c>
      <c r="M4" s="114">
        <v>551.439526</v>
      </c>
      <c r="N4" s="114">
        <v>112.69264</v>
      </c>
      <c r="O4" s="114">
        <v>121.53545699999999</v>
      </c>
      <c r="P4" s="114">
        <v>97.85</v>
      </c>
      <c r="Q4" s="114">
        <v>134.624053</v>
      </c>
      <c r="R4" s="114">
        <v>216.624391</v>
      </c>
      <c r="S4" s="114">
        <v>163.353959</v>
      </c>
      <c r="T4" s="114">
        <v>62.432642000000001</v>
      </c>
      <c r="U4" s="114">
        <v>325.688399</v>
      </c>
      <c r="V4" s="114">
        <v>3860.4794691504799</v>
      </c>
      <c r="W4" s="114">
        <v>207.277107</v>
      </c>
      <c r="X4" s="114">
        <v>4067.7565761504802</v>
      </c>
      <c r="Y4" s="114"/>
      <c r="Z4" s="138">
        <f t="shared" ref="Z4:Z23" si="1">SUM(B4:E4)</f>
        <v>704.81949900000006</v>
      </c>
      <c r="AA4" s="138">
        <f t="shared" ref="AA4:AA23" si="2">SUM(F4:J4)</f>
        <v>884.28152215047999</v>
      </c>
      <c r="AB4" s="138">
        <f t="shared" ref="AB4:AB23" si="3">SUM(K4:U4)</f>
        <v>2271.3784479999999</v>
      </c>
      <c r="AC4" s="137"/>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138">
        <f t="shared" ref="BB4:BB23" si="4">SUM(AD4:AG4)</f>
        <v>1296</v>
      </c>
      <c r="BC4" s="138">
        <f t="shared" ref="BC4:BC23" si="5">SUM(AH4:AL4)</f>
        <v>881</v>
      </c>
      <c r="BD4" s="138">
        <f t="shared" ref="BD4:BD23" si="6">SUM(AM4:AW4)</f>
        <v>2292</v>
      </c>
    </row>
    <row r="5" spans="1:56">
      <c r="A5" t="s">
        <v>134</v>
      </c>
      <c r="B5" s="114">
        <v>1356.007705</v>
      </c>
      <c r="C5" s="114">
        <v>80.450757999999993</v>
      </c>
      <c r="D5" s="114">
        <v>202.06716700000001</v>
      </c>
      <c r="E5" s="114">
        <v>146.56620799999999</v>
      </c>
      <c r="F5" s="114">
        <v>137.860207</v>
      </c>
      <c r="G5" s="114">
        <v>474.39156700000001</v>
      </c>
      <c r="H5" s="114">
        <v>34.427036000000001</v>
      </c>
      <c r="I5" s="114">
        <v>57.222219000000003</v>
      </c>
      <c r="J5" s="114">
        <v>249.08909515048001</v>
      </c>
      <c r="K5" s="114">
        <v>278.01450799999998</v>
      </c>
      <c r="L5" s="114">
        <v>236.397032</v>
      </c>
      <c r="M5" s="114">
        <v>610.43656299999998</v>
      </c>
      <c r="N5" s="114">
        <v>119.822639</v>
      </c>
      <c r="O5" s="114">
        <v>129.31007500000001</v>
      </c>
      <c r="P5" s="114">
        <v>97.85</v>
      </c>
      <c r="Q5" s="114">
        <v>117.796144</v>
      </c>
      <c r="R5" s="114">
        <v>215.158928</v>
      </c>
      <c r="S5" s="114">
        <v>162.15619699999999</v>
      </c>
      <c r="T5" s="114">
        <v>62.455660999999999</v>
      </c>
      <c r="U5" s="114">
        <v>109.014228</v>
      </c>
      <c r="V5" s="114">
        <v>4876.4939371504797</v>
      </c>
      <c r="W5" s="114">
        <v>196.61867000000001</v>
      </c>
      <c r="X5" s="114">
        <v>5073.1126071504796</v>
      </c>
      <c r="Y5" s="114"/>
      <c r="Z5" s="138">
        <f t="shared" si="1"/>
        <v>1785.0918379999998</v>
      </c>
      <c r="AA5" s="138">
        <f t="shared" si="2"/>
        <v>952.99012415048014</v>
      </c>
      <c r="AB5" s="138">
        <f t="shared" si="3"/>
        <v>2138.411975</v>
      </c>
      <c r="AC5" s="137"/>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138">
        <f t="shared" si="4"/>
        <v>1333</v>
      </c>
      <c r="BC5" s="138">
        <f t="shared" si="5"/>
        <v>966</v>
      </c>
      <c r="BD5" s="138">
        <f t="shared" si="6"/>
        <v>2154</v>
      </c>
    </row>
    <row r="6" spans="1:56">
      <c r="A6" t="s">
        <v>135</v>
      </c>
      <c r="B6" s="114">
        <v>1498.619373</v>
      </c>
      <c r="C6" s="114">
        <v>170.66631000000001</v>
      </c>
      <c r="D6" s="114">
        <v>200.19809699999999</v>
      </c>
      <c r="E6" s="114">
        <v>117.909706</v>
      </c>
      <c r="F6" s="114">
        <v>141.13093000000001</v>
      </c>
      <c r="G6" s="114">
        <v>500.18647600000003</v>
      </c>
      <c r="H6" s="114">
        <v>32.932397000000002</v>
      </c>
      <c r="I6" s="114">
        <v>56.944191000000004</v>
      </c>
      <c r="J6" s="114">
        <v>271.28380415048002</v>
      </c>
      <c r="K6" s="114">
        <v>315.03914900000001</v>
      </c>
      <c r="L6" s="114">
        <v>246.539997</v>
      </c>
      <c r="M6" s="114">
        <v>586.24372600000004</v>
      </c>
      <c r="N6" s="114">
        <v>128.75895700000001</v>
      </c>
      <c r="O6" s="114">
        <v>109.51110799999999</v>
      </c>
      <c r="P6" s="114">
        <v>97.85</v>
      </c>
      <c r="Q6" s="114">
        <v>135.274585</v>
      </c>
      <c r="R6" s="114">
        <v>212.96014700000001</v>
      </c>
      <c r="S6" s="114">
        <v>165.537329</v>
      </c>
      <c r="T6" s="114">
        <v>62.490375999999998</v>
      </c>
      <c r="U6" s="114">
        <v>107.021252</v>
      </c>
      <c r="V6" s="114">
        <v>5157.0979101504799</v>
      </c>
      <c r="W6" s="114">
        <v>319.56552099999999</v>
      </c>
      <c r="X6" s="114">
        <v>5476.6634311504804</v>
      </c>
      <c r="Y6" s="114"/>
      <c r="Z6" s="138">
        <f t="shared" si="1"/>
        <v>1987.3934859999999</v>
      </c>
      <c r="AA6" s="138">
        <f t="shared" si="2"/>
        <v>1002.4777981504801</v>
      </c>
      <c r="AB6" s="138">
        <f t="shared" si="3"/>
        <v>2167.2266260000001</v>
      </c>
      <c r="AC6" s="137"/>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138">
        <f t="shared" si="4"/>
        <v>1391</v>
      </c>
      <c r="BC6" s="138">
        <f t="shared" si="5"/>
        <v>994</v>
      </c>
      <c r="BD6" s="138">
        <f t="shared" si="6"/>
        <v>2187</v>
      </c>
    </row>
    <row r="7" spans="1:56">
      <c r="A7" t="s">
        <v>136</v>
      </c>
      <c r="B7" s="114">
        <v>575.58937900000001</v>
      </c>
      <c r="C7" s="114">
        <v>108.007597</v>
      </c>
      <c r="D7" s="114">
        <v>127.630352</v>
      </c>
      <c r="E7" s="114">
        <v>82.276488999999998</v>
      </c>
      <c r="F7" s="114">
        <v>135.778503</v>
      </c>
      <c r="G7" s="114">
        <v>438.20746400000002</v>
      </c>
      <c r="H7" s="114">
        <v>34.793066000000003</v>
      </c>
      <c r="I7" s="114">
        <v>56.498809000000001</v>
      </c>
      <c r="J7" s="114">
        <v>325.58907331130303</v>
      </c>
      <c r="K7" s="114">
        <v>293.15983999999997</v>
      </c>
      <c r="L7" s="114">
        <v>224.35709700000001</v>
      </c>
      <c r="M7" s="114">
        <v>659.93488400000001</v>
      </c>
      <c r="N7" s="114">
        <v>125.628062</v>
      </c>
      <c r="O7" s="114">
        <v>133.788714</v>
      </c>
      <c r="P7" s="114">
        <v>100.19840000000001</v>
      </c>
      <c r="Q7" s="114">
        <v>137.47031799999999</v>
      </c>
      <c r="R7" s="114">
        <v>236.91163700000001</v>
      </c>
      <c r="S7" s="114">
        <v>174.83779100000001</v>
      </c>
      <c r="T7" s="114">
        <v>62.661862999999997</v>
      </c>
      <c r="U7" s="114">
        <v>193.36125699999999</v>
      </c>
      <c r="V7" s="114">
        <v>4226.6805953112998</v>
      </c>
      <c r="W7" s="114">
        <v>317.33351599999997</v>
      </c>
      <c r="X7" s="114">
        <v>4544.0141113113004</v>
      </c>
      <c r="Y7" s="114"/>
      <c r="Z7" s="138">
        <f t="shared" si="1"/>
        <v>893.50381700000003</v>
      </c>
      <c r="AA7" s="138">
        <f t="shared" si="2"/>
        <v>990.86691531130305</v>
      </c>
      <c r="AB7" s="138">
        <f t="shared" si="3"/>
        <v>2342.309863</v>
      </c>
      <c r="AC7" s="137"/>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138">
        <f t="shared" si="4"/>
        <v>1304</v>
      </c>
      <c r="BC7" s="138">
        <f t="shared" si="5"/>
        <v>989</v>
      </c>
      <c r="BD7" s="138">
        <f t="shared" si="6"/>
        <v>2262</v>
      </c>
    </row>
    <row r="8" spans="1:56">
      <c r="A8" t="s">
        <v>137</v>
      </c>
      <c r="B8" s="114">
        <v>333.66665399999999</v>
      </c>
      <c r="C8" s="114">
        <v>91.074897000000007</v>
      </c>
      <c r="D8" s="114">
        <v>193.06372999999999</v>
      </c>
      <c r="E8" s="114">
        <v>84.595682999999994</v>
      </c>
      <c r="F8" s="114">
        <v>129.747973</v>
      </c>
      <c r="G8" s="114">
        <v>451.68599399999999</v>
      </c>
      <c r="H8" s="114">
        <v>27.301738</v>
      </c>
      <c r="I8" s="114">
        <v>55.433644999999999</v>
      </c>
      <c r="J8" s="114">
        <v>355.18157931130298</v>
      </c>
      <c r="K8" s="114">
        <v>282.455647</v>
      </c>
      <c r="L8" s="114">
        <v>223.55081999999999</v>
      </c>
      <c r="M8" s="114">
        <v>643.01770599999998</v>
      </c>
      <c r="N8" s="114">
        <v>128.736547</v>
      </c>
      <c r="O8" s="114">
        <v>127.781378</v>
      </c>
      <c r="P8" s="114">
        <v>100.19840000000001</v>
      </c>
      <c r="Q8" s="114">
        <v>135.74328399999999</v>
      </c>
      <c r="R8" s="114">
        <v>238.109655</v>
      </c>
      <c r="S8" s="114">
        <v>178.15773100000001</v>
      </c>
      <c r="T8" s="114">
        <v>65.487447000000003</v>
      </c>
      <c r="U8" s="114">
        <v>193.260896</v>
      </c>
      <c r="V8" s="114">
        <v>4038.2514043113001</v>
      </c>
      <c r="W8" s="114">
        <v>322.96227399999998</v>
      </c>
      <c r="X8" s="114">
        <v>4361.2136783113001</v>
      </c>
      <c r="Y8" s="114"/>
      <c r="Z8" s="138">
        <f t="shared" si="1"/>
        <v>702.40096400000004</v>
      </c>
      <c r="AA8" s="138">
        <f t="shared" si="2"/>
        <v>1019.3509293113029</v>
      </c>
      <c r="AB8" s="138">
        <f t="shared" si="3"/>
        <v>2316.499511</v>
      </c>
      <c r="AC8" s="137"/>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138">
        <f t="shared" si="4"/>
        <v>1301</v>
      </c>
      <c r="BC8" s="138">
        <f t="shared" si="5"/>
        <v>1009</v>
      </c>
      <c r="BD8" s="138">
        <f t="shared" si="6"/>
        <v>2365</v>
      </c>
    </row>
    <row r="9" spans="1:56">
      <c r="A9" t="s">
        <v>138</v>
      </c>
      <c r="B9" s="114">
        <v>1380.4138069999999</v>
      </c>
      <c r="C9" s="114">
        <v>84.790925999999999</v>
      </c>
      <c r="D9" s="114">
        <v>192.43059500000001</v>
      </c>
      <c r="E9" s="114">
        <v>138.277221</v>
      </c>
      <c r="F9" s="114">
        <v>136.209642</v>
      </c>
      <c r="G9" s="114">
        <v>427.18654400000003</v>
      </c>
      <c r="H9" s="114">
        <v>25.340070999999998</v>
      </c>
      <c r="I9" s="114">
        <v>55.993074999999997</v>
      </c>
      <c r="J9" s="114">
        <v>326.299436311303</v>
      </c>
      <c r="K9" s="114">
        <v>288.25342899999998</v>
      </c>
      <c r="L9" s="114">
        <v>203.35971599999999</v>
      </c>
      <c r="M9" s="114">
        <v>630.25327500000003</v>
      </c>
      <c r="N9" s="114">
        <v>124.43789099999999</v>
      </c>
      <c r="O9" s="114">
        <v>150.10711599999999</v>
      </c>
      <c r="P9" s="114">
        <v>100.19840000000001</v>
      </c>
      <c r="Q9" s="114">
        <v>122.929608</v>
      </c>
      <c r="R9" s="114">
        <v>240.263656</v>
      </c>
      <c r="S9" s="114">
        <v>180.56642400000001</v>
      </c>
      <c r="T9" s="114">
        <v>65.893068</v>
      </c>
      <c r="U9" s="114">
        <v>174.63103000000001</v>
      </c>
      <c r="V9" s="114">
        <v>5047.8349303113</v>
      </c>
      <c r="W9" s="114">
        <v>315.08639299999999</v>
      </c>
      <c r="X9" s="114">
        <v>5362.9213233112996</v>
      </c>
      <c r="Y9" s="114"/>
      <c r="Z9" s="138">
        <f t="shared" si="1"/>
        <v>1795.9125489999999</v>
      </c>
      <c r="AA9" s="138">
        <f t="shared" si="2"/>
        <v>971.028768311303</v>
      </c>
      <c r="AB9" s="138">
        <f t="shared" si="3"/>
        <v>2280.8936130000002</v>
      </c>
      <c r="AC9" s="137"/>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138">
        <f t="shared" si="4"/>
        <v>1340</v>
      </c>
      <c r="BC9" s="138">
        <f t="shared" si="5"/>
        <v>986</v>
      </c>
      <c r="BD9" s="138">
        <f t="shared" si="6"/>
        <v>2296</v>
      </c>
    </row>
    <row r="10" spans="1:56">
      <c r="A10" t="s">
        <v>139</v>
      </c>
      <c r="B10" s="114">
        <v>1452.9301599999999</v>
      </c>
      <c r="C10" s="114">
        <v>173.92658</v>
      </c>
      <c r="D10" s="114">
        <v>192.77532299999999</v>
      </c>
      <c r="E10" s="114">
        <v>110.65060699999999</v>
      </c>
      <c r="F10" s="114">
        <v>129.86388199999999</v>
      </c>
      <c r="G10" s="114">
        <v>484.21999799999998</v>
      </c>
      <c r="H10" s="114">
        <v>30.765125000000001</v>
      </c>
      <c r="I10" s="114">
        <v>59.074471000000003</v>
      </c>
      <c r="J10" s="114">
        <v>244.491821311303</v>
      </c>
      <c r="K10" s="114">
        <v>338.73108400000001</v>
      </c>
      <c r="L10" s="114">
        <v>265.33236699999998</v>
      </c>
      <c r="M10" s="114">
        <v>640.19413499999996</v>
      </c>
      <c r="N10" s="114">
        <v>123.997499</v>
      </c>
      <c r="O10" s="114">
        <v>148.122793</v>
      </c>
      <c r="P10" s="114">
        <v>100.19840000000001</v>
      </c>
      <c r="Q10" s="114">
        <v>146.55679000000001</v>
      </c>
      <c r="R10" s="114">
        <v>244.31505300000001</v>
      </c>
      <c r="S10" s="114">
        <v>186.93805399999999</v>
      </c>
      <c r="T10" s="114">
        <v>65.257622999999995</v>
      </c>
      <c r="U10" s="114">
        <v>159.046817</v>
      </c>
      <c r="V10" s="114">
        <v>5297.3885823112996</v>
      </c>
      <c r="W10" s="114">
        <v>348.01781699999998</v>
      </c>
      <c r="X10" s="114">
        <v>5645.4063993113004</v>
      </c>
      <c r="Y10" s="114"/>
      <c r="Z10" s="138">
        <f t="shared" si="1"/>
        <v>1930.2826700000001</v>
      </c>
      <c r="AA10" s="138">
        <f t="shared" si="2"/>
        <v>948.41529731130299</v>
      </c>
      <c r="AB10" s="138">
        <f t="shared" si="3"/>
        <v>2418.690615</v>
      </c>
      <c r="AC10" s="137"/>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138">
        <f t="shared" si="4"/>
        <v>1350</v>
      </c>
      <c r="BC10" s="138">
        <f t="shared" si="5"/>
        <v>939</v>
      </c>
      <c r="BD10" s="138">
        <f t="shared" si="6"/>
        <v>2452</v>
      </c>
    </row>
    <row r="11" spans="1:56">
      <c r="A11" t="s">
        <v>140</v>
      </c>
      <c r="B11" s="114">
        <v>608.64989700000001</v>
      </c>
      <c r="C11" s="114">
        <v>130.40921599999999</v>
      </c>
      <c r="D11" s="114">
        <v>127.910048</v>
      </c>
      <c r="E11" s="114">
        <v>91.463976000000002</v>
      </c>
      <c r="F11" s="114">
        <v>129.83433099999999</v>
      </c>
      <c r="G11" s="114">
        <v>475.64816000000002</v>
      </c>
      <c r="H11" s="114">
        <v>33.404618999999997</v>
      </c>
      <c r="I11" s="114">
        <v>57.945379000000003</v>
      </c>
      <c r="J11" s="114">
        <v>433.94206642012</v>
      </c>
      <c r="K11" s="114">
        <v>312.01943399999999</v>
      </c>
      <c r="L11" s="114">
        <v>286.68681400000003</v>
      </c>
      <c r="M11" s="114">
        <v>709.71710099999996</v>
      </c>
      <c r="N11" s="114">
        <v>145.24478199999999</v>
      </c>
      <c r="O11" s="114">
        <v>150.10359700000001</v>
      </c>
      <c r="P11" s="114">
        <v>102.60316160000001</v>
      </c>
      <c r="Q11" s="114">
        <v>133.31828200000001</v>
      </c>
      <c r="R11" s="114">
        <v>256.84794299999999</v>
      </c>
      <c r="S11" s="114">
        <v>195.19663800000001</v>
      </c>
      <c r="T11" s="114">
        <v>63.779926000000003</v>
      </c>
      <c r="U11" s="114">
        <v>211.75370699999999</v>
      </c>
      <c r="V11" s="114">
        <v>4656.4790780201201</v>
      </c>
      <c r="W11" s="114">
        <v>287.26727899999997</v>
      </c>
      <c r="X11" s="114">
        <v>4943.7463570201198</v>
      </c>
      <c r="Y11" s="114"/>
      <c r="Z11" s="138">
        <f t="shared" si="1"/>
        <v>958.43313699999999</v>
      </c>
      <c r="AA11" s="138">
        <f t="shared" si="2"/>
        <v>1130.7745554201201</v>
      </c>
      <c r="AB11" s="138">
        <f t="shared" si="3"/>
        <v>2567.2713855999996</v>
      </c>
      <c r="AC11" s="137"/>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138">
        <f t="shared" si="4"/>
        <v>1391</v>
      </c>
      <c r="BC11" s="138">
        <f t="shared" si="5"/>
        <v>1132</v>
      </c>
      <c r="BD11" s="138">
        <f t="shared" si="6"/>
        <v>2474</v>
      </c>
    </row>
    <row r="12" spans="1:56">
      <c r="A12" t="s">
        <v>141</v>
      </c>
      <c r="B12" s="114">
        <v>375.03963599999997</v>
      </c>
      <c r="C12" s="114">
        <v>100.738596</v>
      </c>
      <c r="D12" s="114">
        <v>185.657929</v>
      </c>
      <c r="E12" s="114">
        <v>117.223765</v>
      </c>
      <c r="F12" s="114">
        <v>138.33285799999999</v>
      </c>
      <c r="G12" s="114">
        <v>448.23824300000001</v>
      </c>
      <c r="H12" s="114">
        <v>35.294189000000003</v>
      </c>
      <c r="I12" s="114">
        <v>55.752994000000001</v>
      </c>
      <c r="J12" s="114">
        <v>447.45744742011999</v>
      </c>
      <c r="K12" s="114">
        <v>325.306149</v>
      </c>
      <c r="L12" s="114">
        <v>258.62655000000001</v>
      </c>
      <c r="M12" s="114">
        <v>630.62294299999996</v>
      </c>
      <c r="N12" s="114">
        <v>146.087546</v>
      </c>
      <c r="O12" s="114">
        <v>90.571258</v>
      </c>
      <c r="P12" s="114">
        <v>102.60316160000001</v>
      </c>
      <c r="Q12" s="114">
        <v>127.866901</v>
      </c>
      <c r="R12" s="114">
        <v>265.689367</v>
      </c>
      <c r="S12" s="114">
        <v>201.42310000000001</v>
      </c>
      <c r="T12" s="114">
        <v>64.056558999999993</v>
      </c>
      <c r="U12" s="114">
        <v>200.71002200000001</v>
      </c>
      <c r="V12" s="114">
        <v>4317.2992140201204</v>
      </c>
      <c r="W12" s="114">
        <v>299.04368199999999</v>
      </c>
      <c r="X12" s="114">
        <v>4616.34289602012</v>
      </c>
      <c r="Y12" s="114"/>
      <c r="Z12" s="138">
        <f t="shared" si="1"/>
        <v>778.65992599999993</v>
      </c>
      <c r="AA12" s="138">
        <f t="shared" si="2"/>
        <v>1125.0757314201198</v>
      </c>
      <c r="AB12" s="138">
        <f t="shared" si="3"/>
        <v>2413.5635566000001</v>
      </c>
      <c r="AC12" s="137"/>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138">
        <f t="shared" si="4"/>
        <v>1454</v>
      </c>
      <c r="BC12" s="138">
        <f t="shared" si="5"/>
        <v>1102</v>
      </c>
      <c r="BD12" s="138">
        <f t="shared" si="6"/>
        <v>2456</v>
      </c>
    </row>
    <row r="13" spans="1:56">
      <c r="A13" t="s">
        <v>142</v>
      </c>
      <c r="B13" s="114">
        <v>1514.356691</v>
      </c>
      <c r="C13" s="114">
        <v>88.889268000000001</v>
      </c>
      <c r="D13" s="114">
        <v>186.10933900000001</v>
      </c>
      <c r="E13" s="114">
        <v>153.98886999999999</v>
      </c>
      <c r="F13" s="114">
        <v>138.31036900000001</v>
      </c>
      <c r="G13" s="114">
        <v>456.19342599999999</v>
      </c>
      <c r="H13" s="114">
        <v>32.936821000000002</v>
      </c>
      <c r="I13" s="114">
        <v>56.086821999999998</v>
      </c>
      <c r="J13" s="114">
        <v>430.66881842011998</v>
      </c>
      <c r="K13" s="114">
        <v>340.39434699999998</v>
      </c>
      <c r="L13" s="114">
        <v>231.42348699999999</v>
      </c>
      <c r="M13" s="114">
        <v>700.15433800000005</v>
      </c>
      <c r="N13" s="114">
        <v>153.78579400000001</v>
      </c>
      <c r="O13" s="114">
        <v>213.058637</v>
      </c>
      <c r="P13" s="114">
        <v>102.60316160000001</v>
      </c>
      <c r="Q13" s="114">
        <v>143.01554200000001</v>
      </c>
      <c r="R13" s="114">
        <v>274.42325699999998</v>
      </c>
      <c r="S13" s="114">
        <v>207.68837300000001</v>
      </c>
      <c r="T13" s="114">
        <v>69.870572999999993</v>
      </c>
      <c r="U13" s="114">
        <v>189.02052900000001</v>
      </c>
      <c r="V13" s="114">
        <v>5682.9784630201202</v>
      </c>
      <c r="W13" s="114">
        <v>301.17671100000001</v>
      </c>
      <c r="X13" s="114">
        <v>5984.1551740201203</v>
      </c>
      <c r="Y13" s="114"/>
      <c r="Z13" s="138">
        <f t="shared" si="1"/>
        <v>1943.3441679999999</v>
      </c>
      <c r="AA13" s="138">
        <f t="shared" si="2"/>
        <v>1114.1962564201199</v>
      </c>
      <c r="AB13" s="138">
        <f t="shared" si="3"/>
        <v>2625.4380386000003</v>
      </c>
      <c r="AC13" s="137"/>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138">
        <f t="shared" si="4"/>
        <v>1444</v>
      </c>
      <c r="BC13" s="138">
        <f t="shared" si="5"/>
        <v>1131</v>
      </c>
      <c r="BD13" s="138">
        <f t="shared" si="6"/>
        <v>2633</v>
      </c>
    </row>
    <row r="14" spans="1:56">
      <c r="A14" t="s">
        <v>143</v>
      </c>
      <c r="B14" s="114">
        <v>1566.4537760000001</v>
      </c>
      <c r="C14" s="114">
        <v>161.06292099999999</v>
      </c>
      <c r="D14" s="114">
        <v>182.72268299999999</v>
      </c>
      <c r="E14" s="114">
        <v>125.32338900000001</v>
      </c>
      <c r="F14" s="114">
        <v>137.92244199999999</v>
      </c>
      <c r="G14" s="114">
        <v>487.92017099999998</v>
      </c>
      <c r="H14" s="114">
        <v>39.464371</v>
      </c>
      <c r="I14" s="114">
        <v>59.114804999999997</v>
      </c>
      <c r="J14" s="114">
        <v>427.39608642012001</v>
      </c>
      <c r="K14" s="114">
        <v>339.180071</v>
      </c>
      <c r="L14" s="114">
        <v>222.96315100000001</v>
      </c>
      <c r="M14" s="114">
        <v>631.405618</v>
      </c>
      <c r="N14" s="114">
        <v>155.78187800000001</v>
      </c>
      <c r="O14" s="114">
        <v>166.36650700000001</v>
      </c>
      <c r="P14" s="114">
        <v>102.60316160000001</v>
      </c>
      <c r="Q14" s="114">
        <v>128.59927500000001</v>
      </c>
      <c r="R14" s="114">
        <v>284.83943299999999</v>
      </c>
      <c r="S14" s="114">
        <v>209.99188899999999</v>
      </c>
      <c r="T14" s="114">
        <v>73.092943000000005</v>
      </c>
      <c r="U14" s="114">
        <v>184.815742</v>
      </c>
      <c r="V14" s="114">
        <v>5687.0203130201198</v>
      </c>
      <c r="W14" s="114">
        <v>360.81232899999998</v>
      </c>
      <c r="X14" s="114">
        <v>6047.8326420201201</v>
      </c>
      <c r="Y14" s="114"/>
      <c r="Z14" s="138">
        <f t="shared" si="1"/>
        <v>2035.5627689999999</v>
      </c>
      <c r="AA14" s="138">
        <f t="shared" si="2"/>
        <v>1151.8178754201201</v>
      </c>
      <c r="AB14" s="138">
        <f t="shared" si="3"/>
        <v>2499.6396685999998</v>
      </c>
      <c r="AC14" s="137"/>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138">
        <f t="shared" si="4"/>
        <v>1418</v>
      </c>
      <c r="BC14" s="138">
        <f t="shared" si="5"/>
        <v>1148</v>
      </c>
      <c r="BD14" s="138">
        <f t="shared" si="6"/>
        <v>2540</v>
      </c>
    </row>
    <row r="15" spans="1:56">
      <c r="A15" t="s">
        <v>144</v>
      </c>
      <c r="B15" s="114">
        <v>642.18124699999998</v>
      </c>
      <c r="C15" s="114">
        <v>124.420047</v>
      </c>
      <c r="D15" s="114">
        <v>125.35151999999999</v>
      </c>
      <c r="E15" s="114">
        <v>109.698306</v>
      </c>
      <c r="F15" s="114">
        <v>136.97874999999999</v>
      </c>
      <c r="G15" s="114">
        <v>453.29557899999998</v>
      </c>
      <c r="H15" s="114">
        <v>38.497987999999999</v>
      </c>
      <c r="I15" s="114">
        <v>61.359870000000001</v>
      </c>
      <c r="J15" s="114">
        <v>483.18207876344599</v>
      </c>
      <c r="K15" s="114">
        <v>341.643666</v>
      </c>
      <c r="L15" s="114">
        <v>257.090328</v>
      </c>
      <c r="M15" s="114">
        <v>747.45977100000005</v>
      </c>
      <c r="N15" s="114">
        <v>147.97250600000001</v>
      </c>
      <c r="O15" s="114">
        <v>147.317024</v>
      </c>
      <c r="P15" s="114">
        <v>105.06563747840001</v>
      </c>
      <c r="Q15" s="114">
        <v>150.978588</v>
      </c>
      <c r="R15" s="114">
        <v>292.02819599999998</v>
      </c>
      <c r="S15" s="114">
        <v>218.67675500000001</v>
      </c>
      <c r="T15" s="114">
        <v>75.254469999999998</v>
      </c>
      <c r="U15" s="114">
        <v>170.31050999999999</v>
      </c>
      <c r="V15" s="114">
        <v>4828.7628372418503</v>
      </c>
      <c r="W15" s="114">
        <v>244.66217800000001</v>
      </c>
      <c r="X15" s="114">
        <v>5073.4250152418499</v>
      </c>
      <c r="Y15" s="114"/>
      <c r="Z15" s="138">
        <f t="shared" si="1"/>
        <v>1001.65112</v>
      </c>
      <c r="AA15" s="138">
        <f t="shared" si="2"/>
        <v>1173.314265763446</v>
      </c>
      <c r="AB15" s="138">
        <f t="shared" si="3"/>
        <v>2653.7974514783996</v>
      </c>
      <c r="AC15" s="137"/>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138">
        <f t="shared" si="4"/>
        <v>1460</v>
      </c>
      <c r="BC15" s="138">
        <f t="shared" si="5"/>
        <v>1160</v>
      </c>
      <c r="BD15" s="138">
        <f t="shared" si="6"/>
        <v>2558</v>
      </c>
    </row>
    <row r="16" spans="1:56">
      <c r="A16" t="s">
        <v>145</v>
      </c>
      <c r="B16" s="114">
        <v>395.48273499999999</v>
      </c>
      <c r="C16" s="114">
        <v>102.98153600000001</v>
      </c>
      <c r="D16" s="114">
        <v>186.857461</v>
      </c>
      <c r="E16" s="114">
        <v>106.173963</v>
      </c>
      <c r="F16" s="114">
        <v>146.43867399999999</v>
      </c>
      <c r="G16" s="114">
        <v>460.38610399999999</v>
      </c>
      <c r="H16" s="114">
        <v>38.139175999999999</v>
      </c>
      <c r="I16" s="114">
        <v>58.837207999999997</v>
      </c>
      <c r="J16" s="114">
        <v>480.47843976344598</v>
      </c>
      <c r="K16" s="114">
        <v>338.07987400000002</v>
      </c>
      <c r="L16" s="114">
        <v>248.44579100000001</v>
      </c>
      <c r="M16" s="114">
        <v>655.10347300000001</v>
      </c>
      <c r="N16" s="114">
        <v>148.40471400000001</v>
      </c>
      <c r="O16" s="114">
        <v>156.453687</v>
      </c>
      <c r="P16" s="114">
        <v>105.06563747840001</v>
      </c>
      <c r="Q16" s="114">
        <v>133.73498799999999</v>
      </c>
      <c r="R16" s="114">
        <v>301.76231999999999</v>
      </c>
      <c r="S16" s="114">
        <v>228.29653400000001</v>
      </c>
      <c r="T16" s="114">
        <v>76.812445999999994</v>
      </c>
      <c r="U16" s="114">
        <v>264.96131200000002</v>
      </c>
      <c r="V16" s="114">
        <v>4632.89607324185</v>
      </c>
      <c r="W16" s="114">
        <v>223.40953500000001</v>
      </c>
      <c r="X16" s="114">
        <v>4856.3056082418498</v>
      </c>
      <c r="Y16" s="114"/>
      <c r="Z16" s="138">
        <f t="shared" si="1"/>
        <v>791.49569499999996</v>
      </c>
      <c r="AA16" s="138">
        <f t="shared" si="2"/>
        <v>1184.279601763446</v>
      </c>
      <c r="AB16" s="138">
        <f t="shared" si="3"/>
        <v>2657.1207764783999</v>
      </c>
      <c r="AC16" s="137"/>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138">
        <f t="shared" si="4"/>
        <v>1496</v>
      </c>
      <c r="BC16" s="138">
        <f t="shared" si="5"/>
        <v>1160</v>
      </c>
      <c r="BD16" s="138">
        <f t="shared" si="6"/>
        <v>2724</v>
      </c>
    </row>
    <row r="17" spans="1:56">
      <c r="A17" t="s">
        <v>146</v>
      </c>
      <c r="B17" s="114">
        <v>1666.6397480000001</v>
      </c>
      <c r="C17" s="114">
        <v>93.577287999999996</v>
      </c>
      <c r="D17" s="114">
        <v>188.655058</v>
      </c>
      <c r="E17" s="114">
        <v>125.739302</v>
      </c>
      <c r="F17" s="114">
        <v>149.841725</v>
      </c>
      <c r="G17" s="114">
        <v>451.29234700000001</v>
      </c>
      <c r="H17" s="114">
        <v>34.356371000000003</v>
      </c>
      <c r="I17" s="114">
        <v>62.091437999999997</v>
      </c>
      <c r="J17" s="114">
        <v>473.36443776344601</v>
      </c>
      <c r="K17" s="114">
        <v>338.62566199999998</v>
      </c>
      <c r="L17" s="114">
        <v>239.19627500000001</v>
      </c>
      <c r="M17" s="114">
        <v>708.27926100000002</v>
      </c>
      <c r="N17" s="114">
        <v>153.361831</v>
      </c>
      <c r="O17" s="114">
        <v>129.70570499999999</v>
      </c>
      <c r="P17" s="114">
        <v>105.06563747840001</v>
      </c>
      <c r="Q17" s="114">
        <v>118.983074</v>
      </c>
      <c r="R17" s="114">
        <v>305.85303699999997</v>
      </c>
      <c r="S17" s="114">
        <v>232.70812900000001</v>
      </c>
      <c r="T17" s="114">
        <v>78.051634000000007</v>
      </c>
      <c r="U17" s="114">
        <v>226.67058700000001</v>
      </c>
      <c r="V17" s="114">
        <v>5882.0585472418497</v>
      </c>
      <c r="W17" s="114">
        <v>232.226012</v>
      </c>
      <c r="X17" s="114">
        <v>6114.2845592418498</v>
      </c>
      <c r="Y17" s="114"/>
      <c r="Z17" s="138">
        <f t="shared" si="1"/>
        <v>2074.6113960000002</v>
      </c>
      <c r="AA17" s="138">
        <f t="shared" si="2"/>
        <v>1170.946318763446</v>
      </c>
      <c r="AB17" s="138">
        <f t="shared" si="3"/>
        <v>2636.5008324783998</v>
      </c>
      <c r="AC17" s="137"/>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138">
        <f t="shared" si="4"/>
        <v>1531</v>
      </c>
      <c r="BC17" s="138">
        <f t="shared" si="5"/>
        <v>1179</v>
      </c>
      <c r="BD17" s="138">
        <f t="shared" si="6"/>
        <v>2649</v>
      </c>
    </row>
    <row r="18" spans="1:56">
      <c r="A18" t="s">
        <v>147</v>
      </c>
      <c r="B18" s="114">
        <v>1775.0962689999999</v>
      </c>
      <c r="C18" s="114">
        <v>181.12112999999999</v>
      </c>
      <c r="D18" s="114">
        <v>186.496115</v>
      </c>
      <c r="E18" s="114">
        <v>118.588429</v>
      </c>
      <c r="F18" s="114">
        <v>147.94085200000001</v>
      </c>
      <c r="G18" s="114">
        <v>478.62597</v>
      </c>
      <c r="H18" s="114">
        <v>40.706465000000001</v>
      </c>
      <c r="I18" s="114">
        <v>64.111484000000004</v>
      </c>
      <c r="J18" s="114">
        <v>464.82777976344602</v>
      </c>
      <c r="K18" s="114">
        <v>369.58180700000003</v>
      </c>
      <c r="L18" s="114">
        <v>217.26844700000001</v>
      </c>
      <c r="M18" s="114">
        <v>679.25749499999995</v>
      </c>
      <c r="N18" s="114">
        <v>174.42566500000001</v>
      </c>
      <c r="O18" s="114">
        <v>244.42358400000001</v>
      </c>
      <c r="P18" s="114">
        <v>105.06563747840001</v>
      </c>
      <c r="Q18" s="114">
        <v>120.80334999999999</v>
      </c>
      <c r="R18" s="114">
        <v>308.55644599999999</v>
      </c>
      <c r="S18" s="114">
        <v>235.218582</v>
      </c>
      <c r="T18" s="114">
        <v>81.681450999999996</v>
      </c>
      <c r="U18" s="114">
        <v>183.157591</v>
      </c>
      <c r="V18" s="114">
        <v>6176.9545492418501</v>
      </c>
      <c r="W18" s="114">
        <v>233.502275</v>
      </c>
      <c r="X18" s="114">
        <v>6410.45682424185</v>
      </c>
      <c r="Y18" s="114"/>
      <c r="Z18" s="138">
        <f t="shared" si="1"/>
        <v>2261.3019429999999</v>
      </c>
      <c r="AA18" s="138">
        <f t="shared" si="2"/>
        <v>1196.212550763446</v>
      </c>
      <c r="AB18" s="138">
        <f t="shared" si="3"/>
        <v>2719.4400554784002</v>
      </c>
      <c r="AC18" s="137"/>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138">
        <f t="shared" si="4"/>
        <v>1568</v>
      </c>
      <c r="BC18" s="138">
        <f t="shared" si="5"/>
        <v>1193</v>
      </c>
      <c r="BD18" s="138">
        <f t="shared" si="6"/>
        <v>2759</v>
      </c>
    </row>
    <row r="19" spans="1:56">
      <c r="A19" t="s">
        <v>148</v>
      </c>
      <c r="B19" s="114">
        <v>702.79202499999997</v>
      </c>
      <c r="C19" s="114">
        <v>133.76794599999999</v>
      </c>
      <c r="D19" s="114">
        <v>126.60817900000001</v>
      </c>
      <c r="E19" s="114">
        <v>99.585246999999995</v>
      </c>
      <c r="F19" s="114">
        <v>143.33960200000001</v>
      </c>
      <c r="G19" s="114">
        <v>474.827946</v>
      </c>
      <c r="H19" s="114">
        <v>43.811079999999997</v>
      </c>
      <c r="I19" s="114">
        <v>62.653621000000001</v>
      </c>
      <c r="J19" s="114">
        <v>461.81316361378299</v>
      </c>
      <c r="K19" s="114">
        <v>378.34635300000002</v>
      </c>
      <c r="L19" s="114">
        <v>268.957582</v>
      </c>
      <c r="M19" s="114">
        <v>759.12419</v>
      </c>
      <c r="N19" s="114">
        <v>193.33510799999999</v>
      </c>
      <c r="O19" s="114">
        <v>221.66629</v>
      </c>
      <c r="P19" s="114">
        <v>107.587212777882</v>
      </c>
      <c r="Q19" s="114">
        <v>158.92018300000001</v>
      </c>
      <c r="R19" s="114">
        <v>311.91965800000003</v>
      </c>
      <c r="S19" s="114">
        <v>237.74456799999999</v>
      </c>
      <c r="T19" s="114">
        <v>84.881833999999998</v>
      </c>
      <c r="U19" s="114">
        <v>250.21186399999999</v>
      </c>
      <c r="V19" s="114">
        <v>5221.89365239166</v>
      </c>
      <c r="W19" s="114">
        <v>193.49142800000001</v>
      </c>
      <c r="X19" s="114">
        <v>5415.3850803916603</v>
      </c>
      <c r="Y19" s="114"/>
      <c r="Z19" s="138">
        <f t="shared" si="1"/>
        <v>1062.7533969999999</v>
      </c>
      <c r="AA19" s="138">
        <f t="shared" si="2"/>
        <v>1186.445412613783</v>
      </c>
      <c r="AB19" s="138">
        <f t="shared" si="3"/>
        <v>2972.6948427778816</v>
      </c>
      <c r="AC19" s="137"/>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138">
        <f t="shared" si="4"/>
        <v>1556</v>
      </c>
      <c r="BC19" s="138">
        <f t="shared" si="5"/>
        <v>1176</v>
      </c>
      <c r="BD19" s="138">
        <f t="shared" si="6"/>
        <v>2861</v>
      </c>
    </row>
    <row r="20" spans="1:56">
      <c r="A20" t="s">
        <v>149</v>
      </c>
      <c r="B20" s="114">
        <v>482.76928800000002</v>
      </c>
      <c r="C20" s="114">
        <v>108.662395</v>
      </c>
      <c r="D20" s="114">
        <v>210.41322600000001</v>
      </c>
      <c r="E20" s="114">
        <v>101.870244</v>
      </c>
      <c r="F20" s="114">
        <v>160.799654</v>
      </c>
      <c r="G20" s="114">
        <v>420.07866200000001</v>
      </c>
      <c r="H20" s="114">
        <v>45.417354000000003</v>
      </c>
      <c r="I20" s="114">
        <v>64.729495</v>
      </c>
      <c r="J20" s="114">
        <v>500.93673061378303</v>
      </c>
      <c r="K20" s="114">
        <v>383.00133199999999</v>
      </c>
      <c r="L20" s="114">
        <v>232.504919</v>
      </c>
      <c r="M20" s="114">
        <v>705.42239199999995</v>
      </c>
      <c r="N20" s="114">
        <v>180.94683699999999</v>
      </c>
      <c r="O20" s="114">
        <v>119.257153</v>
      </c>
      <c r="P20" s="114">
        <v>107.587212777882</v>
      </c>
      <c r="Q20" s="114">
        <v>167.193128</v>
      </c>
      <c r="R20" s="114">
        <v>313.47085900000002</v>
      </c>
      <c r="S20" s="114">
        <v>241.82567800000001</v>
      </c>
      <c r="T20" s="114">
        <v>85.289693999999997</v>
      </c>
      <c r="U20" s="114">
        <v>228.626182</v>
      </c>
      <c r="V20" s="114">
        <v>4860.8024353916599</v>
      </c>
      <c r="W20" s="114">
        <v>246.502306</v>
      </c>
      <c r="X20" s="114">
        <v>5107.3047413916602</v>
      </c>
      <c r="Y20" s="114"/>
      <c r="Z20" s="138">
        <f t="shared" si="1"/>
        <v>903.71515299999999</v>
      </c>
      <c r="AA20" s="138">
        <f t="shared" si="2"/>
        <v>1191.9618956137831</v>
      </c>
      <c r="AB20" s="138">
        <f t="shared" si="3"/>
        <v>2765.1253867778823</v>
      </c>
      <c r="AC20" s="137"/>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138">
        <f t="shared" si="4"/>
        <v>1755</v>
      </c>
      <c r="BC20" s="138">
        <f t="shared" si="5"/>
        <v>1158</v>
      </c>
      <c r="BD20" s="138">
        <f t="shared" si="6"/>
        <v>2828</v>
      </c>
    </row>
    <row r="21" spans="1:56">
      <c r="A21" t="s">
        <v>150</v>
      </c>
      <c r="B21" s="114">
        <v>1732.489656</v>
      </c>
      <c r="C21" s="114">
        <v>97.682964999999996</v>
      </c>
      <c r="D21" s="114">
        <v>210.77196900000001</v>
      </c>
      <c r="E21" s="114">
        <v>145.28813099999999</v>
      </c>
      <c r="F21" s="114">
        <v>162.68700200000001</v>
      </c>
      <c r="G21" s="114">
        <v>525.72093800000005</v>
      </c>
      <c r="H21" s="114">
        <v>40.922738000000003</v>
      </c>
      <c r="I21" s="114">
        <v>66.132298000000006</v>
      </c>
      <c r="J21" s="114">
        <v>490.26606161378299</v>
      </c>
      <c r="K21" s="114">
        <v>401.08038900000003</v>
      </c>
      <c r="L21" s="114">
        <v>263.66505899999999</v>
      </c>
      <c r="M21" s="114">
        <v>745.68753400000003</v>
      </c>
      <c r="N21" s="114">
        <v>194.46968799999999</v>
      </c>
      <c r="O21" s="114">
        <v>232.25185200000001</v>
      </c>
      <c r="P21" s="114">
        <v>107.587212777882</v>
      </c>
      <c r="Q21" s="114">
        <v>151.61407</v>
      </c>
      <c r="R21" s="114">
        <v>311.65697399999999</v>
      </c>
      <c r="S21" s="114">
        <v>241.82450299999999</v>
      </c>
      <c r="T21" s="114">
        <v>84.999414000000002</v>
      </c>
      <c r="U21" s="114">
        <v>217.91108500000001</v>
      </c>
      <c r="V21" s="114">
        <v>6424.7095393916597</v>
      </c>
      <c r="W21" s="114">
        <v>223.20837700000001</v>
      </c>
      <c r="X21" s="114">
        <v>6647.9179163916597</v>
      </c>
      <c r="Y21" s="114"/>
      <c r="Z21" s="138">
        <f t="shared" si="1"/>
        <v>2186.2327209999999</v>
      </c>
      <c r="AA21" s="138">
        <f t="shared" si="2"/>
        <v>1285.729037613783</v>
      </c>
      <c r="AB21" s="138">
        <f t="shared" si="3"/>
        <v>2952.7477807778819</v>
      </c>
      <c r="AC21" s="137"/>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138">
        <f t="shared" si="4"/>
        <v>1618</v>
      </c>
      <c r="BC21" s="138">
        <f t="shared" si="5"/>
        <v>1295</v>
      </c>
      <c r="BD21" s="138">
        <f t="shared" si="6"/>
        <v>2951</v>
      </c>
    </row>
    <row r="22" spans="1:56">
      <c r="A22" t="s">
        <v>151</v>
      </c>
      <c r="B22" s="114">
        <v>1785.3490300000001</v>
      </c>
      <c r="C22" s="114">
        <v>185.386695</v>
      </c>
      <c r="D22" s="114">
        <v>208.79280600000001</v>
      </c>
      <c r="E22" s="114">
        <v>120.271428</v>
      </c>
      <c r="F22" s="114">
        <v>158.793598</v>
      </c>
      <c r="G22" s="114">
        <v>563.07245399999999</v>
      </c>
      <c r="H22" s="114">
        <v>40.138545999999998</v>
      </c>
      <c r="I22" s="114">
        <v>65.852355000000003</v>
      </c>
      <c r="J22" s="114">
        <v>496.38309861378298</v>
      </c>
      <c r="K22" s="114">
        <v>410.666448</v>
      </c>
      <c r="L22" s="114">
        <v>222.72965300000001</v>
      </c>
      <c r="M22" s="114">
        <v>804.07385499999998</v>
      </c>
      <c r="N22" s="114">
        <v>208.154382</v>
      </c>
      <c r="O22" s="114">
        <v>218.315269</v>
      </c>
      <c r="P22" s="114">
        <v>107.587212777882</v>
      </c>
      <c r="Q22" s="114">
        <v>167.97261900000001</v>
      </c>
      <c r="R22" s="114">
        <v>311.91390799999999</v>
      </c>
      <c r="S22" s="114">
        <v>241.82332700000001</v>
      </c>
      <c r="T22" s="114">
        <v>91.690650000000005</v>
      </c>
      <c r="U22" s="114">
        <v>238.75086899999999</v>
      </c>
      <c r="V22" s="114">
        <v>6647.7182033916597</v>
      </c>
      <c r="W22" s="114">
        <v>368.99839300000002</v>
      </c>
      <c r="X22" s="114">
        <v>7016.7165963916596</v>
      </c>
      <c r="Y22" s="114"/>
      <c r="Z22" s="138">
        <f t="shared" si="1"/>
        <v>2299.7999589999999</v>
      </c>
      <c r="AA22" s="138">
        <f t="shared" si="2"/>
        <v>1324.240051613783</v>
      </c>
      <c r="AB22" s="138">
        <f t="shared" si="3"/>
        <v>3023.678192777882</v>
      </c>
      <c r="AC22" s="137"/>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138">
        <f t="shared" si="4"/>
        <v>1601</v>
      </c>
      <c r="BC22" s="138">
        <f t="shared" si="5"/>
        <v>1319</v>
      </c>
      <c r="BD22" s="138">
        <f t="shared" si="6"/>
        <v>3084</v>
      </c>
    </row>
    <row r="23" spans="1:56">
      <c r="A23" t="s">
        <v>152</v>
      </c>
      <c r="B23" s="114">
        <v>1133.7557220000001</v>
      </c>
      <c r="C23" s="114">
        <v>126.660687</v>
      </c>
      <c r="D23" s="114">
        <v>122.65034300000001</v>
      </c>
      <c r="E23" s="114">
        <v>96.814519000000004</v>
      </c>
      <c r="F23" s="114">
        <v>374.91379167448201</v>
      </c>
      <c r="G23" s="114">
        <v>523.62662611492999</v>
      </c>
      <c r="H23" s="114">
        <v>41.426842000000001</v>
      </c>
      <c r="I23" s="114">
        <v>65.077599000000006</v>
      </c>
      <c r="J23" s="114">
        <v>602.10657232032599</v>
      </c>
      <c r="K23" s="114">
        <v>393.79996871581898</v>
      </c>
      <c r="L23" s="114">
        <v>261.46033999999997</v>
      </c>
      <c r="M23" s="114">
        <v>896.22316883943597</v>
      </c>
      <c r="N23" s="114">
        <v>211.167182</v>
      </c>
      <c r="O23" s="114">
        <v>183.47606099999999</v>
      </c>
      <c r="P23" s="114">
        <v>110.16930588455099</v>
      </c>
      <c r="Q23" s="114">
        <v>201.06322494299999</v>
      </c>
      <c r="R23" s="114">
        <v>312.18281500000001</v>
      </c>
      <c r="S23" s="114">
        <v>246.87056699999999</v>
      </c>
      <c r="T23" s="114">
        <v>96.009833999999998</v>
      </c>
      <c r="U23" s="114">
        <v>272.70407119897999</v>
      </c>
      <c r="V23" s="114">
        <v>6272.1592406915197</v>
      </c>
      <c r="W23" s="114">
        <v>388.17450005980299</v>
      </c>
      <c r="X23" s="114">
        <v>6660.33374075133</v>
      </c>
      <c r="Y23" s="114"/>
      <c r="Z23" s="138">
        <f t="shared" si="1"/>
        <v>1479.8812710000002</v>
      </c>
      <c r="AA23" s="138">
        <f t="shared" si="2"/>
        <v>1607.151431109738</v>
      </c>
      <c r="AB23" s="138">
        <f t="shared" si="3"/>
        <v>3185.1265385817856</v>
      </c>
      <c r="AC23" s="137"/>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138">
        <f t="shared" si="4"/>
        <v>2224</v>
      </c>
      <c r="BC23" s="138">
        <f t="shared" si="5"/>
        <v>1603</v>
      </c>
      <c r="BD23" s="138">
        <f t="shared" si="6"/>
        <v>3060</v>
      </c>
    </row>
    <row r="24" spans="1:56">
      <c r="A24" t="s">
        <v>153</v>
      </c>
    </row>
    <row r="25" spans="1:56">
      <c r="A25" t="s">
        <v>154</v>
      </c>
    </row>
    <row r="26" spans="1:56">
      <c r="A26" t="s">
        <v>155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I7" sqref="I7"/>
    </sheetView>
  </sheetViews>
  <sheetFormatPr defaultColWidth="9.21875" defaultRowHeight="15.6"/>
  <cols>
    <col min="1" max="1" width="2.21875" style="53" customWidth="1"/>
    <col min="2" max="3" width="12.21875" style="53" customWidth="1"/>
    <col min="4" max="4" width="19.44140625" style="53" customWidth="1"/>
    <col min="5" max="5" width="11.44140625" style="53" customWidth="1"/>
    <col min="6" max="6" width="45.44140625" style="53" customWidth="1"/>
    <col min="7" max="7" width="0.77734375" style="53" customWidth="1"/>
    <col min="8" max="8" width="1.21875" style="53" customWidth="1"/>
    <col min="9" max="12" width="9.21875" style="53"/>
    <col min="13" max="13" width="20.44140625" style="53" customWidth="1"/>
    <col min="14" max="16384" width="9.21875" style="53"/>
  </cols>
  <sheetData>
    <row r="3" spans="2:6" ht="30" customHeight="1">
      <c r="B3" s="457" t="s">
        <v>1</v>
      </c>
      <c r="C3" s="457"/>
      <c r="D3" s="457"/>
      <c r="E3" s="457"/>
      <c r="F3" s="457"/>
    </row>
    <row r="4" spans="2:6" ht="23.25" customHeight="1">
      <c r="B4" s="458" t="s">
        <v>2</v>
      </c>
      <c r="C4" s="458"/>
      <c r="D4" s="458"/>
      <c r="E4" s="458"/>
      <c r="F4" s="458"/>
    </row>
    <row r="5" spans="2:6" ht="23.25" customHeight="1">
      <c r="B5" s="458" t="s">
        <v>3</v>
      </c>
      <c r="C5" s="458"/>
      <c r="D5" s="458"/>
      <c r="E5" s="458"/>
      <c r="F5" s="458"/>
    </row>
    <row r="6" spans="2:6" ht="22.2" customHeight="1">
      <c r="B6" s="458" t="s">
        <v>4</v>
      </c>
      <c r="C6" s="458"/>
      <c r="D6" s="458"/>
      <c r="E6" s="458"/>
      <c r="F6" s="458"/>
    </row>
    <row r="7" spans="2:6" ht="22.2" customHeight="1">
      <c r="B7" s="459"/>
      <c r="C7" s="459"/>
      <c r="D7" s="459"/>
      <c r="E7" s="459"/>
      <c r="F7" s="459"/>
    </row>
    <row r="8" spans="2:6" ht="22.2" customHeight="1">
      <c r="B8" s="457"/>
      <c r="C8" s="457"/>
      <c r="D8" s="457"/>
      <c r="E8" s="457"/>
      <c r="F8" s="457"/>
    </row>
    <row r="9" spans="2:6" ht="55.5" customHeight="1">
      <c r="B9" s="460"/>
      <c r="C9" s="460"/>
      <c r="D9" s="460"/>
      <c r="E9" s="460"/>
      <c r="F9" s="460"/>
    </row>
    <row r="10" spans="2:6" ht="13.5" customHeight="1">
      <c r="B10" s="461"/>
      <c r="C10" s="461"/>
      <c r="D10" s="461"/>
      <c r="E10" s="461"/>
      <c r="F10" s="461"/>
    </row>
    <row r="11" spans="2:6" ht="30" customHeight="1">
      <c r="B11" s="460"/>
      <c r="C11" s="460"/>
      <c r="D11" s="460"/>
      <c r="E11" s="460"/>
      <c r="F11" s="460"/>
    </row>
    <row r="12" spans="2:6" ht="69" customHeight="1">
      <c r="B12" s="460"/>
      <c r="C12" s="460"/>
      <c r="D12" s="460"/>
      <c r="E12" s="460"/>
      <c r="F12" s="460"/>
    </row>
    <row r="13" spans="2:6" ht="132" customHeight="1">
      <c r="B13" s="462"/>
      <c r="C13" s="462"/>
      <c r="D13" s="462"/>
      <c r="E13" s="462"/>
      <c r="F13" s="462"/>
    </row>
    <row r="14" spans="2:6" ht="50.25" customHeight="1">
      <c r="B14" s="460"/>
      <c r="C14" s="460"/>
      <c r="D14" s="460"/>
      <c r="E14" s="460"/>
      <c r="F14" s="460"/>
    </row>
    <row r="15" spans="2:6" ht="22.2" customHeight="1">
      <c r="B15" s="459"/>
      <c r="C15" s="459"/>
      <c r="D15" s="459"/>
      <c r="E15" s="459"/>
      <c r="F15" s="459"/>
    </row>
    <row r="16" spans="2:6" ht="22.2" customHeight="1">
      <c r="B16" s="459"/>
      <c r="C16" s="459"/>
      <c r="D16" s="459"/>
      <c r="E16" s="459"/>
      <c r="F16" s="459"/>
    </row>
    <row r="17" spans="2:6" ht="22.2" customHeight="1">
      <c r="B17" s="459"/>
      <c r="C17" s="459"/>
      <c r="D17" s="459"/>
      <c r="E17" s="459"/>
      <c r="F17" s="459"/>
    </row>
    <row r="18" spans="2:6" ht="35.25" customHeight="1">
      <c r="B18" s="459"/>
      <c r="C18" s="459"/>
      <c r="D18" s="459"/>
      <c r="E18" s="459"/>
      <c r="F18" s="459"/>
    </row>
    <row r="19" spans="2:6" ht="22.2" customHeight="1">
      <c r="B19" s="459"/>
      <c r="C19" s="459"/>
      <c r="D19" s="459"/>
      <c r="E19" s="459"/>
      <c r="F19" s="459"/>
    </row>
    <row r="20" spans="2:6" ht="22.2" customHeight="1">
      <c r="B20" s="459"/>
      <c r="C20" s="459"/>
      <c r="D20" s="459"/>
      <c r="E20" s="459"/>
      <c r="F20" s="459"/>
    </row>
    <row r="21" spans="2:6" ht="22.2" customHeight="1">
      <c r="B21" s="459"/>
      <c r="C21" s="459"/>
      <c r="D21" s="459"/>
      <c r="E21" s="459"/>
      <c r="F21" s="459"/>
    </row>
    <row r="22" spans="2:6" ht="22.2" customHeight="1">
      <c r="B22" s="459"/>
      <c r="C22" s="459"/>
      <c r="D22" s="459"/>
      <c r="E22" s="459"/>
      <c r="F22" s="459"/>
    </row>
    <row r="23" spans="2:6" ht="22.2" customHeight="1">
      <c r="B23" s="459"/>
      <c r="C23" s="459"/>
      <c r="D23" s="459"/>
      <c r="E23" s="459"/>
      <c r="F23" s="459"/>
    </row>
    <row r="24" spans="2:6" ht="22.2" customHeight="1">
      <c r="B24" s="459"/>
      <c r="C24" s="459"/>
      <c r="D24" s="459"/>
      <c r="E24" s="459"/>
      <c r="F24" s="459"/>
    </row>
    <row r="25" spans="2:6" ht="22.2" customHeight="1">
      <c r="B25" s="459"/>
      <c r="C25" s="459"/>
      <c r="D25" s="459"/>
      <c r="E25" s="459"/>
      <c r="F25" s="459"/>
    </row>
    <row r="26" spans="2:6" ht="22.2" customHeight="1">
      <c r="B26" s="459"/>
      <c r="C26" s="459"/>
      <c r="D26" s="459"/>
      <c r="E26" s="459"/>
      <c r="F26" s="459"/>
    </row>
    <row r="27" spans="2:6" ht="22.2" customHeight="1">
      <c r="B27" s="459"/>
      <c r="C27" s="459"/>
      <c r="D27" s="459"/>
      <c r="E27" s="459"/>
      <c r="F27" s="45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4"/>
  <cols>
    <col min="1" max="9" width="9.21875" customWidth="1"/>
    <col min="10" max="10" width="1.44140625" customWidth="1"/>
  </cols>
  <sheetData>
    <row r="2" spans="1:1">
      <c r="A2" s="133" t="s">
        <v>119</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O55"/>
  <sheetViews>
    <sheetView showGridLines="0" zoomScaleNormal="100" workbookViewId="0">
      <pane xSplit="1" ySplit="3" topLeftCell="B34" activePane="bottomRight" state="frozen"/>
      <selection activeCell="I3" sqref="I3"/>
      <selection pane="topRight" activeCell="I3" sqref="I3"/>
      <selection pane="bottomLeft" activeCell="I3" sqref="I3"/>
      <selection pane="bottomRight" activeCell="A10" sqref="A10"/>
    </sheetView>
  </sheetViews>
  <sheetFormatPr defaultColWidth="6.44140625" defaultRowHeight="14.4"/>
  <cols>
    <col min="1" max="1" width="10.21875" bestFit="1" customWidth="1"/>
    <col min="2" max="2" width="12.21875" customWidth="1"/>
    <col min="3" max="3" width="12.77734375" customWidth="1"/>
    <col min="4" max="4" width="10.44140625" customWidth="1"/>
    <col min="5" max="5" width="11.21875" customWidth="1"/>
    <col min="6" max="6" width="10.77734375" customWidth="1"/>
    <col min="7" max="7" width="14.44140625" customWidth="1"/>
    <col min="8" max="8" width="11.21875" bestFit="1" customWidth="1"/>
    <col min="9" max="11" width="8.44140625" customWidth="1"/>
    <col min="12" max="12" width="18.44140625" customWidth="1"/>
    <col min="13" max="14" width="9.21875" customWidth="1"/>
    <col min="15" max="15" width="14" customWidth="1"/>
    <col min="16" max="16" width="16.21875" customWidth="1"/>
    <col min="17" max="207" width="9.21875" customWidth="1"/>
    <col min="208" max="208" width="6" customWidth="1"/>
    <col min="209" max="209" width="3.44140625" customWidth="1"/>
    <col min="210" max="210" width="8.21875" customWidth="1"/>
    <col min="211" max="213" width="6.44140625" customWidth="1"/>
    <col min="214" max="214" width="6.21875" customWidth="1"/>
    <col min="215" max="215" width="8" customWidth="1"/>
    <col min="216" max="216" width="6.44140625" customWidth="1"/>
    <col min="217" max="217" width="6.77734375" customWidth="1"/>
    <col min="218" max="218" width="8" customWidth="1"/>
    <col min="219" max="219" width="8.44140625" customWidth="1"/>
    <col min="220" max="220" width="6.44140625" customWidth="1"/>
  </cols>
  <sheetData>
    <row r="1" spans="1:15" ht="22.5" customHeight="1">
      <c r="A1" s="489" t="s">
        <v>156</v>
      </c>
      <c r="B1" s="490"/>
      <c r="C1" s="490"/>
      <c r="D1" s="490"/>
      <c r="E1" s="490"/>
      <c r="F1" s="490"/>
      <c r="G1" s="490"/>
      <c r="H1" s="490"/>
      <c r="I1" s="490"/>
      <c r="J1" s="490"/>
      <c r="K1" s="490"/>
    </row>
    <row r="2" spans="1:15" ht="15" customHeight="1">
      <c r="A2" s="495" t="s">
        <v>323</v>
      </c>
      <c r="B2" s="491" t="s">
        <v>335</v>
      </c>
      <c r="C2" s="492"/>
      <c r="D2" s="492"/>
      <c r="E2" s="492"/>
      <c r="F2" s="492"/>
      <c r="G2" s="492"/>
      <c r="H2" s="493" t="s">
        <v>359</v>
      </c>
      <c r="I2" s="494"/>
      <c r="J2" s="494"/>
      <c r="K2" s="494"/>
    </row>
    <row r="3" spans="1:15" s="79" customFormat="1" ht="96.75" customHeight="1">
      <c r="A3" s="496"/>
      <c r="B3" s="424" t="s">
        <v>125</v>
      </c>
      <c r="C3" s="425" t="s">
        <v>117</v>
      </c>
      <c r="D3" s="431" t="s">
        <v>118</v>
      </c>
      <c r="E3" s="431" t="s">
        <v>357</v>
      </c>
      <c r="F3" s="77" t="s">
        <v>356</v>
      </c>
      <c r="G3" s="78" t="s">
        <v>358</v>
      </c>
      <c r="H3" s="424" t="s">
        <v>125</v>
      </c>
      <c r="I3" s="431" t="s">
        <v>117</v>
      </c>
      <c r="J3" s="431" t="s">
        <v>118</v>
      </c>
      <c r="K3" s="132" t="s">
        <v>357</v>
      </c>
    </row>
    <row r="4" spans="1:15" ht="22.2" customHeight="1">
      <c r="A4" s="64" t="s">
        <v>291</v>
      </c>
      <c r="B4" s="426">
        <v>8565.68406899205</v>
      </c>
      <c r="C4" s="447">
        <v>8436.3805560338587</v>
      </c>
      <c r="D4" s="426">
        <v>44809.953491294109</v>
      </c>
      <c r="E4" s="444">
        <v>61812.01811632001</v>
      </c>
      <c r="F4" s="443">
        <v>4792.9768387937393</v>
      </c>
      <c r="G4" s="444">
        <v>66604.994955113754</v>
      </c>
      <c r="H4" s="426">
        <v>13.857635343458366</v>
      </c>
      <c r="I4" s="447">
        <v>13.648447038499834</v>
      </c>
      <c r="J4" s="426">
        <v>72.49391761804182</v>
      </c>
      <c r="K4" s="426">
        <v>100</v>
      </c>
      <c r="M4" s="90"/>
      <c r="N4" s="90"/>
      <c r="O4" s="90"/>
    </row>
    <row r="5" spans="1:15" ht="22.2" customHeight="1">
      <c r="A5" s="64" t="s">
        <v>292</v>
      </c>
      <c r="B5" s="102">
        <v>20756.809721848898</v>
      </c>
      <c r="C5" s="102">
        <v>8586.4620102214885</v>
      </c>
      <c r="D5" s="443">
        <v>47859.362244837263</v>
      </c>
      <c r="E5" s="444">
        <v>77202.633976907629</v>
      </c>
      <c r="F5" s="443">
        <v>5250.7638182114015</v>
      </c>
      <c r="G5" s="444">
        <v>82453.397795119032</v>
      </c>
      <c r="H5" s="102">
        <v>26.886141900362553</v>
      </c>
      <c r="I5" s="102">
        <v>11.121980647434668</v>
      </c>
      <c r="J5" s="443">
        <v>61.9918774522028</v>
      </c>
      <c r="K5" s="426">
        <v>100</v>
      </c>
      <c r="M5" s="90"/>
      <c r="N5" s="90"/>
      <c r="O5" s="90"/>
    </row>
    <row r="6" spans="1:15" ht="22.2" customHeight="1">
      <c r="A6" s="64" t="s">
        <v>293</v>
      </c>
      <c r="B6" s="102">
        <v>15795.61934579974</v>
      </c>
      <c r="C6" s="102">
        <v>8514.7171173347979</v>
      </c>
      <c r="D6" s="443">
        <v>46252.697324645713</v>
      </c>
      <c r="E6" s="444">
        <v>70563.033787780238</v>
      </c>
      <c r="F6" s="443">
        <v>4876.3438508122781</v>
      </c>
      <c r="G6" s="444">
        <v>75439.377638592516</v>
      </c>
      <c r="H6" s="102">
        <v>22.385119371858909</v>
      </c>
      <c r="I6" s="102">
        <v>12.066824029906345</v>
      </c>
      <c r="J6" s="443">
        <v>65.548056598234766</v>
      </c>
      <c r="K6" s="426">
        <v>100</v>
      </c>
      <c r="M6" s="90"/>
      <c r="N6" s="90"/>
      <c r="O6" s="90"/>
    </row>
    <row r="7" spans="1:15" ht="22.2" customHeight="1">
      <c r="A7" s="64" t="s">
        <v>294</v>
      </c>
      <c r="B7" s="102">
        <v>16198.264325774131</v>
      </c>
      <c r="C7" s="102">
        <v>7882.3945354569323</v>
      </c>
      <c r="D7" s="443">
        <v>51071.601541743505</v>
      </c>
      <c r="E7" s="444">
        <v>75152.260402974556</v>
      </c>
      <c r="F7" s="443">
        <v>4706.5457352535859</v>
      </c>
      <c r="G7" s="444">
        <v>79858.806138228145</v>
      </c>
      <c r="H7" s="102">
        <v>21.553928303576345</v>
      </c>
      <c r="I7" s="102">
        <v>10.488566136521616</v>
      </c>
      <c r="J7" s="443">
        <v>67.95750555990206</v>
      </c>
      <c r="K7" s="426">
        <v>100</v>
      </c>
      <c r="M7" s="90"/>
      <c r="N7" s="90"/>
      <c r="O7" s="90"/>
    </row>
    <row r="8" spans="1:15" ht="22.2" customHeight="1">
      <c r="A8" s="64" t="s">
        <v>295</v>
      </c>
      <c r="B8" s="102">
        <v>10038.472331300254</v>
      </c>
      <c r="C8" s="102">
        <v>10931.099290125447</v>
      </c>
      <c r="D8" s="443">
        <v>53041.197240921669</v>
      </c>
      <c r="E8" s="444">
        <v>74010.768862347351</v>
      </c>
      <c r="F8" s="443">
        <v>6225.1278409597535</v>
      </c>
      <c r="G8" s="444">
        <v>80235.896703307109</v>
      </c>
      <c r="H8" s="102">
        <v>13.563529315538947</v>
      </c>
      <c r="I8" s="102">
        <v>14.769606448024073</v>
      </c>
      <c r="J8" s="443">
        <v>71.666864236436993</v>
      </c>
      <c r="K8" s="426">
        <v>100</v>
      </c>
      <c r="M8" s="90"/>
      <c r="N8" s="90"/>
      <c r="O8" s="90"/>
    </row>
    <row r="9" spans="1:15" ht="22.2" customHeight="1">
      <c r="A9" s="64" t="s">
        <v>296</v>
      </c>
      <c r="B9" s="102">
        <v>22389.184672626641</v>
      </c>
      <c r="C9" s="102">
        <v>12264.391378600172</v>
      </c>
      <c r="D9" s="443">
        <v>56123.523135217569</v>
      </c>
      <c r="E9" s="444">
        <v>90777.099186444379</v>
      </c>
      <c r="F9" s="443">
        <v>6824.1817743819011</v>
      </c>
      <c r="G9" s="444">
        <v>97601.280960826276</v>
      </c>
      <c r="H9" s="102">
        <v>24.663912895742747</v>
      </c>
      <c r="I9" s="102">
        <v>13.510446454574081</v>
      </c>
      <c r="J9" s="443">
        <v>61.82564064968318</v>
      </c>
      <c r="K9" s="426">
        <v>100</v>
      </c>
      <c r="M9" s="90"/>
      <c r="N9" s="90"/>
      <c r="O9" s="90"/>
    </row>
    <row r="10" spans="1:15" ht="22.2" customHeight="1">
      <c r="A10" s="64" t="s">
        <v>297</v>
      </c>
      <c r="B10" s="102">
        <v>17916.457876287113</v>
      </c>
      <c r="C10" s="102">
        <v>11389.305508805239</v>
      </c>
      <c r="D10" s="443">
        <v>55806.108764375487</v>
      </c>
      <c r="E10" s="444">
        <v>85111.872149467803</v>
      </c>
      <c r="F10" s="443">
        <v>6605.842134007682</v>
      </c>
      <c r="G10" s="444">
        <v>91717.714283475478</v>
      </c>
      <c r="H10" s="102">
        <v>21.05048029589036</v>
      </c>
      <c r="I10" s="102">
        <v>13.381570891548595</v>
      </c>
      <c r="J10" s="443">
        <v>65.567948812561099</v>
      </c>
      <c r="K10" s="426">
        <v>100</v>
      </c>
      <c r="M10" s="90"/>
      <c r="N10" s="90"/>
      <c r="O10" s="90"/>
    </row>
    <row r="11" spans="1:15" ht="22.2" customHeight="1">
      <c r="A11" s="64" t="s">
        <v>298</v>
      </c>
      <c r="B11" s="102">
        <v>18896.447433002282</v>
      </c>
      <c r="C11" s="102">
        <v>11120.286107715783</v>
      </c>
      <c r="D11" s="443">
        <v>57227.425499201359</v>
      </c>
      <c r="E11" s="444">
        <v>87244.159039919439</v>
      </c>
      <c r="F11" s="443">
        <v>6051.8395651449673</v>
      </c>
      <c r="G11" s="444">
        <v>93295.998605064407</v>
      </c>
      <c r="H11" s="102">
        <v>21.659269389433881</v>
      </c>
      <c r="I11" s="102">
        <v>12.746166883937279</v>
      </c>
      <c r="J11" s="443">
        <v>65.594563726628834</v>
      </c>
      <c r="K11" s="426">
        <v>100</v>
      </c>
      <c r="M11" s="90"/>
      <c r="N11" s="90"/>
      <c r="O11" s="90"/>
    </row>
    <row r="12" spans="1:15" ht="22.2" customHeight="1">
      <c r="A12" s="64" t="s">
        <v>299</v>
      </c>
      <c r="B12" s="102">
        <v>13646.883208413434</v>
      </c>
      <c r="C12" s="102">
        <v>18801.191934638227</v>
      </c>
      <c r="D12" s="443">
        <v>60294.658433021723</v>
      </c>
      <c r="E12" s="444">
        <v>92742.733576073399</v>
      </c>
      <c r="F12" s="443">
        <v>6817.4602503962833</v>
      </c>
      <c r="G12" s="444">
        <v>99560.19382646968</v>
      </c>
      <c r="H12" s="102">
        <v>14.714773526940961</v>
      </c>
      <c r="I12" s="102">
        <v>20.272415109714565</v>
      </c>
      <c r="J12" s="443">
        <v>65.012811363344454</v>
      </c>
      <c r="K12" s="426">
        <v>100</v>
      </c>
      <c r="M12" s="90"/>
      <c r="N12" s="90"/>
      <c r="O12" s="90"/>
    </row>
    <row r="13" spans="1:15" ht="22.2" customHeight="1">
      <c r="A13" s="64" t="s">
        <v>300</v>
      </c>
      <c r="B13" s="102">
        <v>29513.007782623034</v>
      </c>
      <c r="C13" s="102">
        <v>19357.981390229135</v>
      </c>
      <c r="D13" s="443">
        <v>70599.825360627554</v>
      </c>
      <c r="E13" s="444">
        <v>119470.8145334797</v>
      </c>
      <c r="F13" s="443">
        <v>7986.2249750848832</v>
      </c>
      <c r="G13" s="444">
        <v>127457.03950856459</v>
      </c>
      <c r="H13" s="102">
        <v>24.703110879312291</v>
      </c>
      <c r="I13" s="102">
        <v>16.203104888687591</v>
      </c>
      <c r="J13" s="443">
        <v>59.093784232000132</v>
      </c>
      <c r="K13" s="426">
        <v>100</v>
      </c>
      <c r="M13" s="90"/>
      <c r="N13" s="90"/>
      <c r="O13" s="90"/>
    </row>
    <row r="14" spans="1:15" ht="22.2" customHeight="1">
      <c r="A14" s="64" t="s">
        <v>301</v>
      </c>
      <c r="B14" s="102">
        <v>22714.697458603281</v>
      </c>
      <c r="C14" s="102">
        <v>14972.393019709807</v>
      </c>
      <c r="D14" s="443">
        <v>69228.862034729769</v>
      </c>
      <c r="E14" s="444">
        <v>106915.95251304285</v>
      </c>
      <c r="F14" s="443">
        <v>8256.4867511458906</v>
      </c>
      <c r="G14" s="444">
        <v>115172.43926418874</v>
      </c>
      <c r="H14" s="102">
        <v>21.245377256338131</v>
      </c>
      <c r="I14" s="102">
        <v>14.003890596104732</v>
      </c>
      <c r="J14" s="443">
        <v>64.750732147557144</v>
      </c>
      <c r="K14" s="426">
        <v>100</v>
      </c>
      <c r="M14" s="90"/>
      <c r="N14" s="90"/>
      <c r="O14" s="90"/>
    </row>
    <row r="15" spans="1:15" ht="22.2" customHeight="1">
      <c r="A15" s="64" t="s">
        <v>302</v>
      </c>
      <c r="B15" s="102">
        <v>24114.792972610681</v>
      </c>
      <c r="C15" s="102">
        <v>20820.489214774789</v>
      </c>
      <c r="D15" s="443">
        <v>73351.662205564615</v>
      </c>
      <c r="E15" s="444">
        <v>118286.94439295008</v>
      </c>
      <c r="F15" s="443">
        <v>7397.9537277026857</v>
      </c>
      <c r="G15" s="444">
        <v>125684.89812065277</v>
      </c>
      <c r="H15" s="102">
        <v>20.386690261015758</v>
      </c>
      <c r="I15" s="102">
        <v>17.601679814814535</v>
      </c>
      <c r="J15" s="443">
        <v>62.011629924169711</v>
      </c>
      <c r="K15" s="426">
        <v>100</v>
      </c>
      <c r="M15" s="90"/>
      <c r="N15" s="90"/>
      <c r="O15" s="90"/>
    </row>
    <row r="16" spans="1:15" ht="22.2" customHeight="1">
      <c r="A16" s="64" t="s">
        <v>303</v>
      </c>
      <c r="B16" s="102">
        <v>18832.641635027514</v>
      </c>
      <c r="C16" s="102">
        <v>22901.542788235853</v>
      </c>
      <c r="D16" s="443">
        <v>76090.993276821508</v>
      </c>
      <c r="E16" s="444">
        <v>117825.1777000849</v>
      </c>
      <c r="F16" s="443">
        <v>7987.2029409404749</v>
      </c>
      <c r="G16" s="444">
        <v>125812.38064102537</v>
      </c>
      <c r="H16" s="102">
        <v>15.983546133887092</v>
      </c>
      <c r="I16" s="102">
        <v>19.436883724911496</v>
      </c>
      <c r="J16" s="443">
        <v>64.579570141201387</v>
      </c>
      <c r="K16" s="426">
        <v>100</v>
      </c>
      <c r="M16" s="90"/>
      <c r="N16" s="90"/>
      <c r="O16" s="90"/>
    </row>
    <row r="17" spans="1:15" ht="22.2" customHeight="1">
      <c r="A17" s="64" t="s">
        <v>304</v>
      </c>
      <c r="B17" s="102">
        <v>43243.447061451356</v>
      </c>
      <c r="C17" s="102">
        <v>23858.458338988923</v>
      </c>
      <c r="D17" s="443">
        <v>90826.024812335745</v>
      </c>
      <c r="E17" s="444">
        <v>157927.93021277603</v>
      </c>
      <c r="F17" s="443">
        <v>9250.3450871869554</v>
      </c>
      <c r="G17" s="444">
        <v>167178.27529996299</v>
      </c>
      <c r="H17" s="102">
        <v>27.381760150462007</v>
      </c>
      <c r="I17" s="102">
        <v>15.10718104571146</v>
      </c>
      <c r="J17" s="443">
        <v>57.511058803826529</v>
      </c>
      <c r="K17" s="426">
        <v>100</v>
      </c>
      <c r="M17" s="90"/>
      <c r="N17" s="90"/>
      <c r="O17" s="90"/>
    </row>
    <row r="18" spans="1:15" ht="22.2" customHeight="1">
      <c r="A18" s="64" t="s">
        <v>305</v>
      </c>
      <c r="B18" s="102">
        <v>31977.712729318955</v>
      </c>
      <c r="C18" s="102">
        <v>23543.35280190581</v>
      </c>
      <c r="D18" s="443">
        <v>77448.287576183895</v>
      </c>
      <c r="E18" s="444">
        <v>132969.35310740865</v>
      </c>
      <c r="F18" s="443">
        <v>8655.8520757683691</v>
      </c>
      <c r="G18" s="444">
        <v>141625.20518317702</v>
      </c>
      <c r="H18" s="102">
        <v>24.048934571779348</v>
      </c>
      <c r="I18" s="102">
        <v>17.705848943168277</v>
      </c>
      <c r="J18" s="443">
        <v>58.245216485052389</v>
      </c>
      <c r="K18" s="426">
        <v>100</v>
      </c>
      <c r="M18" s="90"/>
      <c r="N18" s="90"/>
      <c r="O18" s="90"/>
    </row>
    <row r="19" spans="1:15" ht="22.2" customHeight="1">
      <c r="A19" s="64" t="s">
        <v>306</v>
      </c>
      <c r="B19" s="102">
        <v>32986.538989598717</v>
      </c>
      <c r="C19" s="102">
        <v>22173.279710714676</v>
      </c>
      <c r="D19" s="443">
        <v>85783.501505315086</v>
      </c>
      <c r="E19" s="444">
        <v>140943.32020562846</v>
      </c>
      <c r="F19" s="443">
        <v>8484.996166240604</v>
      </c>
      <c r="G19" s="444">
        <v>149428.31637186906</v>
      </c>
      <c r="H19" s="102">
        <v>23.404116592026632</v>
      </c>
      <c r="I19" s="102">
        <v>15.732054331035409</v>
      </c>
      <c r="J19" s="443">
        <v>60.863829076937968</v>
      </c>
      <c r="K19" s="426">
        <v>100</v>
      </c>
      <c r="M19" s="90"/>
      <c r="N19" s="90"/>
      <c r="O19" s="90"/>
    </row>
    <row r="20" spans="1:15" ht="22.2" customHeight="1">
      <c r="A20" s="64" t="s">
        <v>307</v>
      </c>
      <c r="B20" s="102">
        <v>22723.051956627325</v>
      </c>
      <c r="C20" s="102">
        <v>26473.254391280778</v>
      </c>
      <c r="D20" s="443">
        <v>98924.981765549906</v>
      </c>
      <c r="E20" s="444">
        <v>148121.28811345802</v>
      </c>
      <c r="F20" s="443">
        <v>8532.0030664594142</v>
      </c>
      <c r="G20" s="444">
        <v>156653.29117991743</v>
      </c>
      <c r="H20" s="102">
        <v>15.340841445573918</v>
      </c>
      <c r="I20" s="102">
        <v>17.872687125838915</v>
      </c>
      <c r="J20" s="443">
        <v>66.786471428587163</v>
      </c>
      <c r="K20" s="426">
        <v>100</v>
      </c>
      <c r="M20" s="90"/>
      <c r="N20" s="90"/>
      <c r="O20" s="90"/>
    </row>
    <row r="21" spans="1:15" ht="22.2" customHeight="1">
      <c r="A21" s="64" t="s">
        <v>308</v>
      </c>
      <c r="B21" s="102">
        <v>49647.591723059028</v>
      </c>
      <c r="C21" s="102">
        <v>27618.148558853591</v>
      </c>
      <c r="D21" s="443">
        <v>87902.307575612926</v>
      </c>
      <c r="E21" s="444">
        <v>165168.04785752555</v>
      </c>
      <c r="F21" s="443">
        <v>8834.5620603534608</v>
      </c>
      <c r="G21" s="444">
        <v>174002.60991787902</v>
      </c>
      <c r="H21" s="102">
        <v>30.058835450961546</v>
      </c>
      <c r="I21" s="102">
        <v>16.721241739611216</v>
      </c>
      <c r="J21" s="443">
        <v>53.219922809427231</v>
      </c>
      <c r="K21" s="426">
        <v>100</v>
      </c>
      <c r="M21" s="90"/>
      <c r="N21" s="90"/>
      <c r="O21" s="90"/>
    </row>
    <row r="22" spans="1:15" ht="22.2" customHeight="1">
      <c r="A22" s="64" t="s">
        <v>309</v>
      </c>
      <c r="B22" s="102">
        <v>36882.073253128176</v>
      </c>
      <c r="C22" s="102">
        <v>28119.39428199708</v>
      </c>
      <c r="D22" s="443">
        <v>78403.149984195858</v>
      </c>
      <c r="E22" s="444">
        <v>143404.61751932109</v>
      </c>
      <c r="F22" s="443">
        <v>10042.357384943884</v>
      </c>
      <c r="G22" s="444">
        <v>153446.97490426496</v>
      </c>
      <c r="H22" s="102">
        <v>25.718888199788271</v>
      </c>
      <c r="I22" s="102">
        <v>19.608430166628711</v>
      </c>
      <c r="J22" s="443">
        <v>54.672681633583032</v>
      </c>
      <c r="K22" s="426">
        <v>100</v>
      </c>
      <c r="M22" s="90"/>
      <c r="N22" s="90"/>
      <c r="O22" s="90"/>
    </row>
    <row r="23" spans="1:15" ht="22.2" customHeight="1">
      <c r="A23" s="64" t="s">
        <v>310</v>
      </c>
      <c r="B23" s="102">
        <v>39667.916885170795</v>
      </c>
      <c r="C23" s="102">
        <v>31966.204656028291</v>
      </c>
      <c r="D23" s="443">
        <v>81177.4849747767</v>
      </c>
      <c r="E23" s="444">
        <v>152811.60651597579</v>
      </c>
      <c r="F23" s="443">
        <v>9399.2757988537687</v>
      </c>
      <c r="G23" s="444">
        <v>162210.88231482956</v>
      </c>
      <c r="H23" s="102">
        <v>25.958706795627911</v>
      </c>
      <c r="I23" s="102">
        <v>20.918702044197385</v>
      </c>
      <c r="J23" s="443">
        <v>53.122591160174707</v>
      </c>
      <c r="K23" s="426">
        <v>100</v>
      </c>
      <c r="M23" s="90"/>
      <c r="N23" s="90"/>
      <c r="O23" s="90"/>
    </row>
    <row r="24" spans="1:15" ht="22.2" customHeight="1">
      <c r="A24" s="64" t="s">
        <v>311</v>
      </c>
      <c r="B24" s="102">
        <v>20755.5973779056</v>
      </c>
      <c r="C24" s="102">
        <v>42952.23236271592</v>
      </c>
      <c r="D24" s="443">
        <v>87812.848114381166</v>
      </c>
      <c r="E24" s="444">
        <v>151520.67785500269</v>
      </c>
      <c r="F24" s="443">
        <v>9803.9128962112172</v>
      </c>
      <c r="G24" s="444">
        <v>161324.59075121392</v>
      </c>
      <c r="H24" s="102">
        <v>13.698194643616638</v>
      </c>
      <c r="I24" s="102">
        <v>28.347439419337171</v>
      </c>
      <c r="J24" s="443">
        <v>57.954365937046184</v>
      </c>
      <c r="K24" s="426">
        <v>100</v>
      </c>
      <c r="M24" s="90"/>
      <c r="N24" s="90"/>
      <c r="O24" s="90"/>
    </row>
    <row r="25" spans="1:15" ht="22.2" customHeight="1">
      <c r="A25" s="64" t="s">
        <v>312</v>
      </c>
      <c r="B25" s="102">
        <v>39567.36040505291</v>
      </c>
      <c r="C25" s="102">
        <v>37319.857981333153</v>
      </c>
      <c r="D25" s="443">
        <v>88690.718749488398</v>
      </c>
      <c r="E25" s="444">
        <v>165577.93713587441</v>
      </c>
      <c r="F25" s="443">
        <v>10932.519032467893</v>
      </c>
      <c r="G25" s="444">
        <v>176510.45616834229</v>
      </c>
      <c r="H25" s="102">
        <v>23.896517307486238</v>
      </c>
      <c r="I25" s="102">
        <v>22.53914901156681</v>
      </c>
      <c r="J25" s="443">
        <v>53.564333680946987</v>
      </c>
      <c r="K25" s="426">
        <v>100</v>
      </c>
      <c r="M25" s="90"/>
      <c r="N25" s="90"/>
      <c r="O25" s="90"/>
    </row>
    <row r="26" spans="1:15" ht="22.2" customHeight="1">
      <c r="A26" s="64" t="s">
        <v>313</v>
      </c>
      <c r="B26" s="102">
        <v>30930.984449785039</v>
      </c>
      <c r="C26" s="102">
        <v>39171.660112064557</v>
      </c>
      <c r="D26" s="443">
        <v>83199.817513402522</v>
      </c>
      <c r="E26" s="444">
        <v>153302.46207525212</v>
      </c>
      <c r="F26" s="443">
        <v>11374.971501613019</v>
      </c>
      <c r="G26" s="444">
        <v>164677.43357686512</v>
      </c>
      <c r="H26" s="102">
        <v>20.176443372841486</v>
      </c>
      <c r="I26" s="102">
        <v>25.551879325223247</v>
      </c>
      <c r="J26" s="443">
        <v>54.271677301935263</v>
      </c>
      <c r="K26" s="426">
        <v>100</v>
      </c>
      <c r="M26" s="90"/>
      <c r="N26" s="90"/>
      <c r="O26" s="90"/>
    </row>
    <row r="27" spans="1:15" ht="22.2" customHeight="1">
      <c r="A27" s="64" t="s">
        <v>314</v>
      </c>
      <c r="B27" s="102">
        <v>34867.111417513857</v>
      </c>
      <c r="C27" s="102">
        <v>33969.780942049852</v>
      </c>
      <c r="D27" s="443">
        <v>90099.580636329425</v>
      </c>
      <c r="E27" s="444">
        <v>158936.47299589313</v>
      </c>
      <c r="F27" s="443">
        <v>8495.4826491093554</v>
      </c>
      <c r="G27" s="444">
        <v>167431.95564500248</v>
      </c>
      <c r="H27" s="102">
        <v>21.937765926399294</v>
      </c>
      <c r="I27" s="102">
        <v>21.373181562250736</v>
      </c>
      <c r="J27" s="443">
        <v>56.689052511349971</v>
      </c>
      <c r="K27" s="426">
        <v>100</v>
      </c>
      <c r="M27" s="90"/>
      <c r="N27" s="90"/>
      <c r="O27" s="90"/>
    </row>
    <row r="28" spans="1:15" ht="22.2" customHeight="1">
      <c r="A28" s="64" t="s">
        <v>315</v>
      </c>
      <c r="B28" s="102">
        <v>24384.295015280204</v>
      </c>
      <c r="C28" s="102">
        <v>41452.085729782142</v>
      </c>
      <c r="D28" s="443">
        <v>95512.227912513918</v>
      </c>
      <c r="E28" s="444">
        <v>161348.60865757626</v>
      </c>
      <c r="F28" s="443">
        <v>9410.4288036665348</v>
      </c>
      <c r="G28" s="444">
        <v>170759.03746124278</v>
      </c>
      <c r="H28" s="102">
        <v>15.112801540811564</v>
      </c>
      <c r="I28" s="102">
        <v>25.691009098042027</v>
      </c>
      <c r="J28" s="443">
        <v>59.196189361146409</v>
      </c>
      <c r="K28" s="426">
        <v>100</v>
      </c>
      <c r="M28" s="90"/>
      <c r="N28" s="90"/>
      <c r="O28" s="90"/>
    </row>
    <row r="29" spans="1:15" ht="22.2" customHeight="1">
      <c r="A29" s="64" t="s">
        <v>316</v>
      </c>
      <c r="B29" s="102">
        <v>53894.8373630442</v>
      </c>
      <c r="C29" s="102">
        <v>44117.310656701033</v>
      </c>
      <c r="D29" s="443">
        <v>86321.405885842978</v>
      </c>
      <c r="E29" s="444">
        <v>184333.55390558825</v>
      </c>
      <c r="F29" s="443">
        <v>10007.669013091519</v>
      </c>
      <c r="G29" s="444">
        <v>194341.22291867976</v>
      </c>
      <c r="H29" s="102">
        <v>29.237670636268419</v>
      </c>
      <c r="I29" s="102">
        <v>23.933412947323191</v>
      </c>
      <c r="J29" s="443">
        <v>46.828916416408362</v>
      </c>
      <c r="K29" s="426">
        <v>100</v>
      </c>
      <c r="M29" s="90"/>
      <c r="N29" s="90"/>
      <c r="O29" s="90"/>
    </row>
    <row r="30" spans="1:15" ht="22.2" customHeight="1">
      <c r="A30" s="64" t="s">
        <v>317</v>
      </c>
      <c r="B30" s="102">
        <v>42282.044847826633</v>
      </c>
      <c r="C30" s="102">
        <v>30636.702044227161</v>
      </c>
      <c r="D30" s="443">
        <v>83561.442814347232</v>
      </c>
      <c r="E30" s="444">
        <v>156480.18970640106</v>
      </c>
      <c r="F30" s="443">
        <v>9748.0383209074462</v>
      </c>
      <c r="G30" s="444">
        <v>166228.22802730851</v>
      </c>
      <c r="H30" s="102">
        <v>27.020701423713206</v>
      </c>
      <c r="I30" s="102">
        <v>19.578645770886308</v>
      </c>
      <c r="J30" s="443">
        <v>53.400652805400469</v>
      </c>
      <c r="K30" s="426">
        <v>100</v>
      </c>
      <c r="M30" s="90"/>
      <c r="N30" s="90"/>
      <c r="O30" s="90"/>
    </row>
    <row r="31" spans="1:15" ht="22.2" customHeight="1">
      <c r="A31" s="436" t="s">
        <v>318</v>
      </c>
      <c r="B31" s="102">
        <v>41958.53701572548</v>
      </c>
      <c r="C31" s="102">
        <v>34871.930491434112</v>
      </c>
      <c r="D31" s="443">
        <v>91020.551723834811</v>
      </c>
      <c r="E31" s="444">
        <v>167851.0192309944</v>
      </c>
      <c r="F31" s="443">
        <v>7976.9384415381182</v>
      </c>
      <c r="G31" s="444">
        <v>175827.9576725325</v>
      </c>
      <c r="H31" s="102">
        <v>24.997487181166704</v>
      </c>
      <c r="I31" s="102">
        <v>20.775525016886441</v>
      </c>
      <c r="J31" s="443">
        <v>54.226987801946855</v>
      </c>
      <c r="K31" s="426">
        <v>100</v>
      </c>
      <c r="M31" s="90"/>
      <c r="N31" s="90"/>
      <c r="O31" s="90"/>
    </row>
    <row r="32" spans="1:15" ht="22.2" customHeight="1">
      <c r="A32" s="436" t="s">
        <v>319</v>
      </c>
      <c r="B32" s="102">
        <v>26397.85343645652</v>
      </c>
      <c r="C32" s="102">
        <v>46085.742725600663</v>
      </c>
      <c r="D32" s="443">
        <v>103499.59885806243</v>
      </c>
      <c r="E32" s="444">
        <v>175983.1950201196</v>
      </c>
      <c r="F32" s="443">
        <v>9306.9574805512912</v>
      </c>
      <c r="G32" s="444">
        <v>185290.1525006709</v>
      </c>
      <c r="H32" s="102">
        <v>15.00021262452846</v>
      </c>
      <c r="I32" s="102">
        <v>26.187581558757262</v>
      </c>
      <c r="J32" s="443">
        <v>58.812205816714282</v>
      </c>
      <c r="K32" s="426">
        <v>100</v>
      </c>
      <c r="M32" s="90"/>
      <c r="N32" s="90"/>
      <c r="O32" s="90"/>
    </row>
    <row r="33" spans="1:15" ht="22.2" customHeight="1">
      <c r="A33" s="436" t="s">
        <v>320</v>
      </c>
      <c r="B33" s="102">
        <v>63320.404491628753</v>
      </c>
      <c r="C33" s="102">
        <v>53225.044315658233</v>
      </c>
      <c r="D33" s="443">
        <v>101695.32203362508</v>
      </c>
      <c r="E33" s="444">
        <v>218240.77084091201</v>
      </c>
      <c r="F33" s="443">
        <v>10300.539810401095</v>
      </c>
      <c r="G33" s="444">
        <v>228541.31065131311</v>
      </c>
      <c r="H33" s="102">
        <v>29.014012481557149</v>
      </c>
      <c r="I33" s="102">
        <v>24.388222287968809</v>
      </c>
      <c r="J33" s="443">
        <v>46.597765230474067</v>
      </c>
      <c r="K33" s="426">
        <v>100</v>
      </c>
      <c r="M33" s="90"/>
      <c r="N33" s="90"/>
      <c r="O33" s="90"/>
    </row>
    <row r="34" spans="1:15" ht="22.2" customHeight="1">
      <c r="A34" s="436" t="s">
        <v>321</v>
      </c>
      <c r="B34" s="102">
        <v>45403.454663061326</v>
      </c>
      <c r="C34" s="102">
        <v>48556.79774695458</v>
      </c>
      <c r="D34" s="443">
        <v>97311.39106691553</v>
      </c>
      <c r="E34" s="444">
        <v>191271.64347693144</v>
      </c>
      <c r="F34" s="443">
        <v>10851.424890079466</v>
      </c>
      <c r="G34" s="444">
        <v>202123.06836701091</v>
      </c>
      <c r="H34" s="102">
        <v>23.737682093235772</v>
      </c>
      <c r="I34" s="102">
        <v>25.386302362592932</v>
      </c>
      <c r="J34" s="443">
        <v>50.876015544171295</v>
      </c>
      <c r="K34" s="426">
        <v>100</v>
      </c>
      <c r="M34" s="90"/>
      <c r="N34" s="90"/>
      <c r="O34" s="90"/>
    </row>
    <row r="35" spans="1:15" ht="22.2" customHeight="1">
      <c r="A35" s="436" t="s">
        <v>322</v>
      </c>
      <c r="B35" s="102">
        <v>49802.587790382146</v>
      </c>
      <c r="C35" s="102">
        <v>54472.188520974421</v>
      </c>
      <c r="D35" s="443">
        <v>114124.70958295335</v>
      </c>
      <c r="E35" s="444">
        <v>218399.48589430991</v>
      </c>
      <c r="F35" s="443">
        <v>14264.950030020866</v>
      </c>
      <c r="G35" s="444">
        <v>232664.43592433078</v>
      </c>
      <c r="H35" s="102">
        <v>22.803436366367237</v>
      </c>
      <c r="I35" s="102">
        <v>24.941536971994136</v>
      </c>
      <c r="J35" s="443">
        <v>52.255026661638638</v>
      </c>
      <c r="K35" s="426">
        <v>100</v>
      </c>
      <c r="M35" s="90"/>
      <c r="N35" s="90"/>
      <c r="O35" s="90"/>
    </row>
    <row r="36" spans="1:15" ht="22.2" customHeight="1">
      <c r="A36" s="64" t="s">
        <v>324</v>
      </c>
      <c r="B36" s="102">
        <v>30352.697824164137</v>
      </c>
      <c r="C36" s="102">
        <v>62865.092025300124</v>
      </c>
      <c r="D36" s="443">
        <v>104171.68095681095</v>
      </c>
      <c r="E36" s="444">
        <v>197389.4708062752</v>
      </c>
      <c r="F36" s="443">
        <v>12866.266623660242</v>
      </c>
      <c r="G36" s="444">
        <v>210255.73742993546</v>
      </c>
      <c r="H36" s="102">
        <v>15.377060235372591</v>
      </c>
      <c r="I36" s="102">
        <v>31.848249943887879</v>
      </c>
      <c r="J36" s="443">
        <v>52.774689820739532</v>
      </c>
      <c r="K36" s="426">
        <v>100</v>
      </c>
      <c r="M36" s="90"/>
      <c r="N36" s="90"/>
      <c r="O36" s="90"/>
    </row>
    <row r="37" spans="1:15" ht="22.2" customHeight="1">
      <c r="A37" s="64" t="s">
        <v>325</v>
      </c>
      <c r="B37" s="102">
        <v>64973.1673672541</v>
      </c>
      <c r="C37" s="102">
        <v>66528.048643491493</v>
      </c>
      <c r="D37" s="443">
        <v>117515.98167840234</v>
      </c>
      <c r="E37" s="444">
        <v>249017.1976891479</v>
      </c>
      <c r="F37" s="443">
        <v>12249.696878406907</v>
      </c>
      <c r="G37" s="444">
        <v>261266.89456755482</v>
      </c>
      <c r="H37" s="102">
        <v>26.091839427235513</v>
      </c>
      <c r="I37" s="102">
        <v>26.716246613030926</v>
      </c>
      <c r="J37" s="443">
        <v>47.191913959733576</v>
      </c>
      <c r="K37" s="426">
        <v>100</v>
      </c>
      <c r="M37" s="90"/>
      <c r="N37" s="90"/>
      <c r="O37" s="90"/>
    </row>
    <row r="38" spans="1:15" ht="22.2" customHeight="1">
      <c r="A38" s="64" t="s">
        <v>326</v>
      </c>
      <c r="B38" s="102">
        <v>50503.429131232035</v>
      </c>
      <c r="C38" s="102">
        <v>63708.409880925865</v>
      </c>
      <c r="D38" s="443">
        <v>115714.18954566681</v>
      </c>
      <c r="E38" s="444">
        <v>229926.0285578247</v>
      </c>
      <c r="F38" s="443">
        <v>11929.852345297453</v>
      </c>
      <c r="G38" s="444">
        <v>241855.88090312216</v>
      </c>
      <c r="H38" s="102">
        <v>21.965076963233326</v>
      </c>
      <c r="I38" s="102">
        <v>27.708220022120578</v>
      </c>
      <c r="J38" s="443">
        <v>50.3267030146461</v>
      </c>
      <c r="K38" s="426">
        <v>100</v>
      </c>
      <c r="M38" s="90"/>
      <c r="N38" s="90"/>
      <c r="O38" s="90"/>
    </row>
    <row r="39" spans="1:15" ht="22.2" customHeight="1">
      <c r="A39" s="64" t="s">
        <v>327</v>
      </c>
      <c r="B39" s="102">
        <v>55735.216758333372</v>
      </c>
      <c r="C39" s="102">
        <v>61707.759912359455</v>
      </c>
      <c r="D39" s="443">
        <v>131658.37088854614</v>
      </c>
      <c r="E39" s="444">
        <v>249101.34755923896</v>
      </c>
      <c r="F39" s="443">
        <v>13115.286304163479</v>
      </c>
      <c r="G39" s="444">
        <v>262216.63386340241</v>
      </c>
      <c r="H39" s="102">
        <v>22.374514351063052</v>
      </c>
      <c r="I39" s="102">
        <v>24.772150177824585</v>
      </c>
      <c r="J39" s="443">
        <v>52.853335471112359</v>
      </c>
      <c r="K39" s="426">
        <v>100</v>
      </c>
      <c r="M39" s="90"/>
      <c r="N39" s="90"/>
      <c r="O39" s="90"/>
    </row>
    <row r="40" spans="1:15" ht="22.2" customHeight="1">
      <c r="A40" s="64" t="s">
        <v>391</v>
      </c>
      <c r="B40" s="102">
        <v>32378.228556883791</v>
      </c>
      <c r="C40" s="102">
        <v>72989.157477409375</v>
      </c>
      <c r="D40" s="443">
        <v>112016.31788163153</v>
      </c>
      <c r="E40" s="444">
        <v>217383.70391592468</v>
      </c>
      <c r="F40" s="443">
        <v>12685.14466196283</v>
      </c>
      <c r="G40" s="444">
        <v>230068.84857788752</v>
      </c>
      <c r="H40" s="102">
        <v>14.894505877683633</v>
      </c>
      <c r="I40" s="102">
        <v>33.57618632978977</v>
      </c>
      <c r="J40" s="443">
        <v>51.529307792526602</v>
      </c>
      <c r="K40" s="426">
        <v>100</v>
      </c>
      <c r="M40" s="90"/>
      <c r="N40" s="90"/>
      <c r="O40" s="90"/>
    </row>
    <row r="41" spans="1:15" ht="22.2" customHeight="1">
      <c r="A41" s="333" t="s">
        <v>392</v>
      </c>
      <c r="B41" s="102">
        <v>66209.411970776404</v>
      </c>
      <c r="C41" s="102">
        <v>81604.727765397576</v>
      </c>
      <c r="D41" s="443">
        <v>127330.97743855114</v>
      </c>
      <c r="E41" s="444">
        <v>275145.11717472516</v>
      </c>
      <c r="F41" s="443">
        <v>15075.011055174793</v>
      </c>
      <c r="G41" s="444">
        <v>290220.12822989997</v>
      </c>
      <c r="H41" s="102">
        <v>24.063451552633406</v>
      </c>
      <c r="I41" s="102">
        <v>29.65879554881441</v>
      </c>
      <c r="J41" s="443">
        <v>46.277752898552173</v>
      </c>
      <c r="K41" s="426">
        <v>100</v>
      </c>
      <c r="M41" s="90"/>
      <c r="N41" s="90"/>
      <c r="O41" s="90"/>
    </row>
    <row r="42" spans="1:15" ht="14.25" customHeight="1">
      <c r="A42" s="333"/>
      <c r="B42" s="4" t="s">
        <v>173</v>
      </c>
      <c r="C42" s="4"/>
      <c r="D42" s="4"/>
      <c r="E42" s="401"/>
      <c r="F42" s="401"/>
      <c r="G42" s="402"/>
      <c r="H42" s="417"/>
      <c r="I42" s="417"/>
      <c r="J42" s="417"/>
      <c r="K42" s="403"/>
    </row>
    <row r="45" spans="1:15">
      <c r="A45" t="s">
        <v>370</v>
      </c>
      <c r="B45" s="57">
        <v>0.74435056442307146</v>
      </c>
      <c r="C45" s="57">
        <v>0.92625113134124226</v>
      </c>
      <c r="D45" s="57">
        <v>0.97325763761184481</v>
      </c>
      <c r="H45" t="s">
        <v>399</v>
      </c>
    </row>
    <row r="46" spans="1:15">
      <c r="G46">
        <v>2016</v>
      </c>
      <c r="H46" s="418">
        <v>21.170706229814041</v>
      </c>
      <c r="I46" s="418">
        <v>11.831454463090616</v>
      </c>
      <c r="J46" s="418">
        <v>66.997839307095362</v>
      </c>
    </row>
    <row r="47" spans="1:15">
      <c r="G47">
        <v>2017</v>
      </c>
      <c r="H47" s="418">
        <v>20.234297974151485</v>
      </c>
      <c r="I47" s="418">
        <v>13.601947669521007</v>
      </c>
      <c r="J47" s="418">
        <v>66.16375435632753</v>
      </c>
    </row>
    <row r="48" spans="1:15">
      <c r="G48">
        <v>2018</v>
      </c>
      <c r="H48" s="418">
        <v>20.262487980901785</v>
      </c>
      <c r="I48" s="418">
        <v>17.020272602330355</v>
      </c>
      <c r="J48" s="418">
        <v>62.71723941676786</v>
      </c>
    </row>
    <row r="49" spans="7:10">
      <c r="G49">
        <v>2019</v>
      </c>
      <c r="H49" s="418">
        <v>22.704589362038774</v>
      </c>
      <c r="I49" s="418">
        <v>16.995492011206661</v>
      </c>
      <c r="J49" s="418">
        <v>60.299918626754568</v>
      </c>
    </row>
    <row r="50" spans="7:10">
      <c r="G50">
        <v>2020</v>
      </c>
      <c r="H50" s="418">
        <v>24.269317972987913</v>
      </c>
      <c r="I50" s="418">
        <v>18.780265269069059</v>
      </c>
      <c r="J50" s="418">
        <v>56.950416757943032</v>
      </c>
    </row>
    <row r="51" spans="7:10">
      <c r="G51">
        <v>2021</v>
      </c>
      <c r="H51" s="418">
        <v>19.927230312585916</v>
      </c>
      <c r="I51" s="418">
        <v>24.452912329594493</v>
      </c>
      <c r="J51" s="418">
        <v>55.619857357819598</v>
      </c>
    </row>
    <row r="52" spans="7:10">
      <c r="G52">
        <v>2022</v>
      </c>
      <c r="H52" s="418">
        <v>24.092165195489972</v>
      </c>
      <c r="I52" s="418">
        <v>22.494648208284495</v>
      </c>
      <c r="J52" s="418">
        <v>53.413186596225522</v>
      </c>
    </row>
    <row r="53" spans="7:10">
      <c r="G53">
        <v>2023</v>
      </c>
      <c r="H53" s="418">
        <v>22.638835891422154</v>
      </c>
      <c r="I53" s="418">
        <v>25.225910795328286</v>
      </c>
      <c r="J53" s="418">
        <v>52.135253313249564</v>
      </c>
    </row>
    <row r="54" spans="7:10">
      <c r="G54">
        <v>2024</v>
      </c>
      <c r="H54" s="418">
        <v>21.45212274422612</v>
      </c>
      <c r="I54" s="418">
        <v>27.761216689215992</v>
      </c>
      <c r="J54" s="418">
        <v>50.786660566557892</v>
      </c>
    </row>
    <row r="55" spans="7:10">
      <c r="G55">
        <v>2025</v>
      </c>
      <c r="H55" s="418">
        <v>19.478978715158519</v>
      </c>
      <c r="I55" s="418">
        <v>31.61749093930209</v>
      </c>
      <c r="J55" s="418">
        <v>48.903530345539387</v>
      </c>
    </row>
  </sheetData>
  <mergeCells count="4">
    <mergeCell ref="A1:K1"/>
    <mergeCell ref="B2:G2"/>
    <mergeCell ref="H2:K2"/>
    <mergeCell ref="A2:A3"/>
  </mergeCells>
  <phoneticPr fontId="258" type="noConversion"/>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4E886"/>
    <pageSetUpPr fitToPage="1"/>
  </sheetPr>
  <dimension ref="A1:Y41"/>
  <sheetViews>
    <sheetView workbookViewId="0">
      <pane xSplit="2" ySplit="3" topLeftCell="F4" activePane="bottomRight" state="frozen"/>
      <selection activeCell="I3" sqref="I3"/>
      <selection pane="topRight" activeCell="I3" sqref="I3"/>
      <selection pane="bottomLeft" activeCell="I3" sqref="I3"/>
      <selection pane="bottomRight" activeCell="R8" sqref="R8"/>
    </sheetView>
  </sheetViews>
  <sheetFormatPr defaultColWidth="7.77734375" defaultRowHeight="13.8"/>
  <cols>
    <col min="1" max="1" width="1.44140625" style="13" customWidth="1"/>
    <col min="2" max="2" width="14" style="13" customWidth="1"/>
    <col min="3" max="3" width="16.44140625" style="13" customWidth="1"/>
    <col min="4" max="4" width="13.44140625" style="13" customWidth="1"/>
    <col min="5" max="5" width="15" style="13" customWidth="1"/>
    <col min="6" max="6" width="14.44140625" style="13" customWidth="1"/>
    <col min="7" max="8" width="15" style="13" customWidth="1"/>
    <col min="9" max="9" width="17.21875" style="13" customWidth="1"/>
    <col min="10" max="10" width="14.44140625" style="13" customWidth="1"/>
    <col min="11" max="11" width="12.77734375" style="13" customWidth="1"/>
    <col min="12" max="12" width="15.5546875" style="13" customWidth="1"/>
    <col min="13" max="13" width="15.21875" style="13" customWidth="1"/>
    <col min="14" max="15" width="14.6640625" style="13" customWidth="1"/>
    <col min="16" max="16" width="16.109375" style="13" customWidth="1"/>
    <col min="17" max="20" width="6.77734375" style="13" customWidth="1"/>
    <col min="21" max="24" width="6.44140625" style="13" customWidth="1"/>
    <col min="25" max="25" width="7.21875" style="12" customWidth="1"/>
    <col min="26" max="26" width="1.44140625" style="13" customWidth="1"/>
    <col min="27" max="240" width="9.21875" style="13" customWidth="1"/>
    <col min="241" max="241" width="6" style="13" customWidth="1"/>
    <col min="242" max="242" width="3.44140625" style="13" customWidth="1"/>
    <col min="243" max="243" width="8.21875" style="13" customWidth="1"/>
    <col min="244" max="246" width="6.44140625" style="13" customWidth="1"/>
    <col min="247" max="247" width="6.21875" style="13" customWidth="1"/>
    <col min="248" max="248" width="8" style="13" customWidth="1"/>
    <col min="249" max="249" width="6.44140625" style="13" customWidth="1"/>
    <col min="250" max="250" width="6.77734375" style="13" customWidth="1"/>
    <col min="251" max="251" width="8" style="13" customWidth="1"/>
    <col min="252" max="252" width="8.44140625" style="13" customWidth="1"/>
    <col min="253" max="253" width="6.44140625" style="13" customWidth="1"/>
    <col min="254" max="16384" width="7.77734375" style="13"/>
  </cols>
  <sheetData>
    <row r="1" spans="1:25" s="70" customFormat="1" ht="27.75" customHeight="1">
      <c r="A1" s="343"/>
      <c r="B1" s="364" t="s">
        <v>174</v>
      </c>
      <c r="C1" s="404"/>
      <c r="D1" s="404"/>
      <c r="E1" s="404"/>
      <c r="F1" s="404"/>
      <c r="G1" s="404"/>
      <c r="H1" s="404"/>
      <c r="I1" s="404"/>
      <c r="J1" s="73"/>
      <c r="K1" s="73"/>
      <c r="L1" s="73"/>
      <c r="M1" s="73"/>
      <c r="N1" s="73"/>
      <c r="O1" s="73"/>
      <c r="P1" s="73"/>
      <c r="Q1" s="73"/>
      <c r="R1" s="73"/>
      <c r="S1" s="73"/>
      <c r="T1" s="73"/>
      <c r="Y1" s="73"/>
    </row>
    <row r="2" spans="1:25" ht="15" customHeight="1">
      <c r="A2" s="339"/>
      <c r="B2" s="495" t="s">
        <v>323</v>
      </c>
      <c r="C2" s="497" t="s">
        <v>334</v>
      </c>
      <c r="D2" s="498"/>
      <c r="E2" s="498"/>
      <c r="F2" s="498"/>
      <c r="G2" s="498"/>
      <c r="H2" s="498"/>
      <c r="I2" s="498"/>
      <c r="J2" s="497" t="s">
        <v>396</v>
      </c>
      <c r="K2" s="498"/>
      <c r="L2" s="498"/>
      <c r="M2" s="498"/>
      <c r="N2" s="498"/>
      <c r="O2" s="498"/>
      <c r="P2" s="498"/>
    </row>
    <row r="3" spans="1:25" s="12" customFormat="1" ht="75" customHeight="1">
      <c r="A3" s="54"/>
      <c r="B3" s="496"/>
      <c r="C3" s="427" t="s">
        <v>328</v>
      </c>
      <c r="D3" s="427" t="s">
        <v>329</v>
      </c>
      <c r="E3" s="427" t="s">
        <v>330</v>
      </c>
      <c r="F3" s="427" t="s">
        <v>331</v>
      </c>
      <c r="G3" s="427" t="s">
        <v>332</v>
      </c>
      <c r="H3" s="427" t="s">
        <v>394</v>
      </c>
      <c r="I3" s="427" t="s">
        <v>63</v>
      </c>
      <c r="J3" s="427" t="s">
        <v>328</v>
      </c>
      <c r="K3" s="427" t="s">
        <v>329</v>
      </c>
      <c r="L3" s="427" t="s">
        <v>330</v>
      </c>
      <c r="M3" s="427" t="s">
        <v>331</v>
      </c>
      <c r="N3" s="427" t="s">
        <v>332</v>
      </c>
      <c r="O3" s="427" t="s">
        <v>394</v>
      </c>
      <c r="P3" s="427" t="s">
        <v>63</v>
      </c>
    </row>
    <row r="4" spans="1:25" ht="25.2" customHeight="1">
      <c r="A4" s="339"/>
      <c r="B4" s="64" t="s">
        <v>291</v>
      </c>
      <c r="C4" s="131">
        <v>5005.983274879567</v>
      </c>
      <c r="D4" s="131">
        <v>889.26570893320763</v>
      </c>
      <c r="E4" s="131">
        <v>1819.2795017420301</v>
      </c>
      <c r="F4" s="131">
        <v>362.43735803864189</v>
      </c>
      <c r="G4" s="131">
        <v>486.04895363948287</v>
      </c>
      <c r="H4" s="131">
        <v>2.6692717591200288</v>
      </c>
      <c r="I4" s="446">
        <v>8565.68406899205</v>
      </c>
      <c r="J4" s="131">
        <v>58.442305769848879</v>
      </c>
      <c r="K4" s="131">
        <v>10.381724352318427</v>
      </c>
      <c r="L4" s="131">
        <v>21.23916183563037</v>
      </c>
      <c r="M4" s="131">
        <v>4.2312716079579964</v>
      </c>
      <c r="N4" s="131">
        <v>5.6743740456058838</v>
      </c>
      <c r="O4" s="131">
        <v>3.1162388638437493E-2</v>
      </c>
      <c r="P4" s="446">
        <v>100</v>
      </c>
      <c r="Y4" s="13"/>
    </row>
    <row r="5" spans="1:25" ht="25.2" customHeight="1">
      <c r="A5" s="339"/>
      <c r="B5" s="64" t="s">
        <v>292</v>
      </c>
      <c r="C5" s="131">
        <v>16719.753026205599</v>
      </c>
      <c r="D5" s="131">
        <v>1005.9565125778156</v>
      </c>
      <c r="E5" s="131">
        <v>2029.7613798578886</v>
      </c>
      <c r="F5" s="131">
        <v>475.87343019360094</v>
      </c>
      <c r="G5" s="131">
        <v>483.47293701490281</v>
      </c>
      <c r="H5" s="131">
        <v>41.992435999086027</v>
      </c>
      <c r="I5" s="446">
        <v>20756.809721848898</v>
      </c>
      <c r="J5" s="131">
        <v>80.550687944140861</v>
      </c>
      <c r="K5" s="131">
        <v>4.8463927070590822</v>
      </c>
      <c r="L5" s="131">
        <v>9.7787733618877581</v>
      </c>
      <c r="M5" s="131">
        <v>2.2926135401852727</v>
      </c>
      <c r="N5" s="131">
        <v>2.3292256541042176</v>
      </c>
      <c r="O5" s="131">
        <v>0.20230679262278067</v>
      </c>
      <c r="P5" s="446">
        <v>100</v>
      </c>
      <c r="Y5" s="13"/>
    </row>
    <row r="6" spans="1:25" ht="25.2" customHeight="1">
      <c r="A6" s="339"/>
      <c r="B6" s="64" t="s">
        <v>293</v>
      </c>
      <c r="C6" s="131">
        <v>10959.823692594191</v>
      </c>
      <c r="D6" s="131">
        <v>915.09802981452458</v>
      </c>
      <c r="E6" s="131">
        <v>2092.9359235473244</v>
      </c>
      <c r="F6" s="131">
        <v>497.37151384131414</v>
      </c>
      <c r="G6" s="131">
        <v>520.21247883655826</v>
      </c>
      <c r="H6" s="131">
        <v>810.17770716582947</v>
      </c>
      <c r="I6" s="446">
        <v>15795.61934579974</v>
      </c>
      <c r="J6" s="131">
        <v>69.385210245070567</v>
      </c>
      <c r="K6" s="131">
        <v>5.7933659312818335</v>
      </c>
      <c r="L6" s="131">
        <v>13.250103574468977</v>
      </c>
      <c r="M6" s="131">
        <v>3.1487939975811821</v>
      </c>
      <c r="N6" s="131">
        <v>3.2933971593515863</v>
      </c>
      <c r="O6" s="131">
        <v>5.1291290922458588</v>
      </c>
      <c r="P6" s="446">
        <v>100</v>
      </c>
      <c r="Y6" s="13"/>
    </row>
    <row r="7" spans="1:25" ht="25.2" customHeight="1">
      <c r="A7" s="339"/>
      <c r="B7" s="64" t="s">
        <v>294</v>
      </c>
      <c r="C7" s="131">
        <v>11838.576490716718</v>
      </c>
      <c r="D7" s="131">
        <v>953.6185209084806</v>
      </c>
      <c r="E7" s="131">
        <v>2152.1542136441212</v>
      </c>
      <c r="F7" s="131">
        <v>515.9531278086057</v>
      </c>
      <c r="G7" s="131">
        <v>529.84512393283512</v>
      </c>
      <c r="H7" s="131">
        <v>208.11684876337347</v>
      </c>
      <c r="I7" s="446">
        <v>16198.264325774131</v>
      </c>
      <c r="J7" s="131">
        <v>73.085463063345472</v>
      </c>
      <c r="K7" s="131">
        <v>5.8871648327846771</v>
      </c>
      <c r="L7" s="131">
        <v>13.28632605543846</v>
      </c>
      <c r="M7" s="131">
        <v>3.1852371181993773</v>
      </c>
      <c r="N7" s="131">
        <v>3.2709993692951627</v>
      </c>
      <c r="O7" s="131">
        <v>1.2848095609368775</v>
      </c>
      <c r="P7" s="446">
        <v>100</v>
      </c>
      <c r="Y7" s="13"/>
    </row>
    <row r="8" spans="1:25" ht="25.2" customHeight="1">
      <c r="A8" s="339"/>
      <c r="B8" s="64" t="s">
        <v>295</v>
      </c>
      <c r="C8" s="131">
        <v>5339.0257854540578</v>
      </c>
      <c r="D8" s="131">
        <v>1298.8951422964715</v>
      </c>
      <c r="E8" s="131">
        <v>2350.6078981296287</v>
      </c>
      <c r="F8" s="131">
        <v>540.21110585319479</v>
      </c>
      <c r="G8" s="131">
        <v>505.4808867421429</v>
      </c>
      <c r="H8" s="131">
        <v>4.2515128247569685</v>
      </c>
      <c r="I8" s="446">
        <v>10038.472331300254</v>
      </c>
      <c r="J8" s="131">
        <v>53.185640297147771</v>
      </c>
      <c r="K8" s="131">
        <v>12.939171414025596</v>
      </c>
      <c r="L8" s="131">
        <v>23.415992200330756</v>
      </c>
      <c r="M8" s="131">
        <v>5.3814075291994437</v>
      </c>
      <c r="N8" s="131">
        <v>5.0354363697954172</v>
      </c>
      <c r="O8" s="131">
        <v>4.2352189500992357E-2</v>
      </c>
      <c r="P8" s="446">
        <v>100</v>
      </c>
      <c r="Y8" s="13"/>
    </row>
    <row r="9" spans="1:25" ht="25.2" customHeight="1">
      <c r="A9" s="339"/>
      <c r="B9" s="64" t="s">
        <v>296</v>
      </c>
      <c r="C9" s="131">
        <v>17539.007123030715</v>
      </c>
      <c r="D9" s="131">
        <v>1066.760456236957</v>
      </c>
      <c r="E9" s="131">
        <v>2621.4016083526631</v>
      </c>
      <c r="F9" s="131">
        <v>603.73203859774537</v>
      </c>
      <c r="G9" s="131">
        <v>492.13292354059183</v>
      </c>
      <c r="H9" s="131">
        <v>66.15052286797598</v>
      </c>
      <c r="I9" s="446">
        <v>22389.184672626641</v>
      </c>
      <c r="J9" s="131">
        <v>78.336962151525654</v>
      </c>
      <c r="K9" s="131">
        <v>4.7646239549812393</v>
      </c>
      <c r="L9" s="131">
        <v>11.708338855043831</v>
      </c>
      <c r="M9" s="131">
        <v>2.6965342750327008</v>
      </c>
      <c r="N9" s="131">
        <v>2.1980832742975274</v>
      </c>
      <c r="O9" s="131">
        <v>0.29545748911907727</v>
      </c>
      <c r="P9" s="446">
        <v>100</v>
      </c>
      <c r="Y9" s="13"/>
    </row>
    <row r="10" spans="1:25" ht="25.2" customHeight="1">
      <c r="A10" s="339"/>
      <c r="B10" s="64" t="s">
        <v>297</v>
      </c>
      <c r="C10" s="131">
        <v>11504.545018996931</v>
      </c>
      <c r="D10" s="131">
        <v>1230.2870724528655</v>
      </c>
      <c r="E10" s="131">
        <v>2697.5247203602371</v>
      </c>
      <c r="F10" s="131">
        <v>679.83366019858443</v>
      </c>
      <c r="G10" s="131">
        <v>530.48623355003008</v>
      </c>
      <c r="H10" s="131">
        <v>1273.7811707284627</v>
      </c>
      <c r="I10" s="446">
        <v>17916.457876287113</v>
      </c>
      <c r="J10" s="131">
        <v>64.212162350592124</v>
      </c>
      <c r="K10" s="131">
        <v>6.8667985655869037</v>
      </c>
      <c r="L10" s="131">
        <v>15.05612738291579</v>
      </c>
      <c r="M10" s="131">
        <v>3.7944646474924126</v>
      </c>
      <c r="N10" s="131">
        <v>2.9608879010183262</v>
      </c>
      <c r="O10" s="131">
        <v>7.1095591523944277</v>
      </c>
      <c r="P10" s="446">
        <v>100</v>
      </c>
      <c r="Y10" s="13"/>
    </row>
    <row r="11" spans="1:25" ht="25.2" customHeight="1">
      <c r="A11" s="339"/>
      <c r="B11" s="64" t="s">
        <v>298</v>
      </c>
      <c r="C11" s="131">
        <v>12582.372642386446</v>
      </c>
      <c r="D11" s="131">
        <v>1806.3581928422718</v>
      </c>
      <c r="E11" s="131">
        <v>2763.7148941041487</v>
      </c>
      <c r="F11" s="131">
        <v>756.11762416186332</v>
      </c>
      <c r="G11" s="131">
        <v>602.94244733083428</v>
      </c>
      <c r="H11" s="131">
        <v>384.94163217671803</v>
      </c>
      <c r="I11" s="446">
        <v>18896.447433002282</v>
      </c>
      <c r="J11" s="131">
        <v>66.585916146394666</v>
      </c>
      <c r="K11" s="131">
        <v>9.5592475741630789</v>
      </c>
      <c r="L11" s="131">
        <v>14.625579246590942</v>
      </c>
      <c r="M11" s="131">
        <v>4.0013744744491948</v>
      </c>
      <c r="N11" s="131">
        <v>3.1907714371634053</v>
      </c>
      <c r="O11" s="131">
        <v>2.0371111212387194</v>
      </c>
      <c r="P11" s="446">
        <v>100</v>
      </c>
      <c r="Y11" s="13"/>
    </row>
    <row r="12" spans="1:25" ht="25.2" customHeight="1">
      <c r="A12" s="339"/>
      <c r="B12" s="64" t="s">
        <v>299</v>
      </c>
      <c r="C12" s="131">
        <v>6699.3347732515995</v>
      </c>
      <c r="D12" s="131">
        <v>2492.4135017762596</v>
      </c>
      <c r="E12" s="131">
        <v>2931.3892054787921</v>
      </c>
      <c r="F12" s="131">
        <v>813.44906245517393</v>
      </c>
      <c r="G12" s="131">
        <v>707.96554022888847</v>
      </c>
      <c r="H12" s="131">
        <v>2.3311252227196535</v>
      </c>
      <c r="I12" s="446">
        <v>13646.883208413434</v>
      </c>
      <c r="J12" s="131">
        <v>49.090584794639376</v>
      </c>
      <c r="K12" s="131">
        <v>18.263609820003904</v>
      </c>
      <c r="L12" s="131">
        <v>21.480283524897192</v>
      </c>
      <c r="M12" s="131">
        <v>5.960694834360968</v>
      </c>
      <c r="N12" s="131">
        <v>5.187745285256204</v>
      </c>
      <c r="O12" s="131">
        <v>1.7081740842352141E-2</v>
      </c>
      <c r="P12" s="446">
        <v>100</v>
      </c>
      <c r="Y12" s="13"/>
    </row>
    <row r="13" spans="1:25" ht="25.2" customHeight="1">
      <c r="A13" s="339"/>
      <c r="B13" s="64" t="s">
        <v>300</v>
      </c>
      <c r="C13" s="131">
        <v>22510.409280805929</v>
      </c>
      <c r="D13" s="131">
        <v>1750.0899309360748</v>
      </c>
      <c r="E13" s="131">
        <v>3272.3791888118262</v>
      </c>
      <c r="F13" s="131">
        <v>1086.82984374287</v>
      </c>
      <c r="G13" s="131">
        <v>851.06118867799523</v>
      </c>
      <c r="H13" s="131">
        <v>42.23834964833636</v>
      </c>
      <c r="I13" s="446">
        <v>29513.007782623034</v>
      </c>
      <c r="J13" s="131">
        <v>76.272840256084763</v>
      </c>
      <c r="K13" s="131">
        <v>5.9298935026422832</v>
      </c>
      <c r="L13" s="131">
        <v>11.08792168156636</v>
      </c>
      <c r="M13" s="131">
        <v>3.6825451738022603</v>
      </c>
      <c r="N13" s="131">
        <v>2.8836816462302144</v>
      </c>
      <c r="O13" s="131">
        <v>0.14311773967411712</v>
      </c>
      <c r="P13" s="446">
        <v>100</v>
      </c>
      <c r="Y13" s="13"/>
    </row>
    <row r="14" spans="1:25" ht="25.2" customHeight="1">
      <c r="A14" s="339"/>
      <c r="B14" s="64" t="s">
        <v>301</v>
      </c>
      <c r="C14" s="131">
        <v>14930.747213948942</v>
      </c>
      <c r="D14" s="131">
        <v>1340.4817176910278</v>
      </c>
      <c r="E14" s="131">
        <v>3394.7413140953545</v>
      </c>
      <c r="F14" s="131">
        <v>1229.9584609542994</v>
      </c>
      <c r="G14" s="131">
        <v>901.91485268530812</v>
      </c>
      <c r="H14" s="131">
        <v>916.85389922835031</v>
      </c>
      <c r="I14" s="446">
        <v>22714.697458603281</v>
      </c>
      <c r="J14" s="131">
        <v>65.731657844704699</v>
      </c>
      <c r="K14" s="131">
        <v>5.9013848638486497</v>
      </c>
      <c r="L14" s="131">
        <v>14.945131099730244</v>
      </c>
      <c r="M14" s="131">
        <v>5.4148133084134384</v>
      </c>
      <c r="N14" s="131">
        <v>3.9706223440968804</v>
      </c>
      <c r="O14" s="131">
        <v>4.0363905392060957</v>
      </c>
      <c r="P14" s="446">
        <v>100</v>
      </c>
      <c r="Y14" s="13"/>
    </row>
    <row r="15" spans="1:25" ht="25.2" customHeight="1">
      <c r="A15" s="339"/>
      <c r="B15" s="64" t="s">
        <v>302</v>
      </c>
      <c r="C15" s="131">
        <v>16385.046430505638</v>
      </c>
      <c r="D15" s="131">
        <v>1574.977043556949</v>
      </c>
      <c r="E15" s="131">
        <v>3531.5686103919911</v>
      </c>
      <c r="F15" s="131">
        <v>1385.0046413649272</v>
      </c>
      <c r="G15" s="131">
        <v>1003.5392530647398</v>
      </c>
      <c r="H15" s="131">
        <v>234.65699372643607</v>
      </c>
      <c r="I15" s="446">
        <v>24114.792972610681</v>
      </c>
      <c r="J15" s="131">
        <v>67.946038139807357</v>
      </c>
      <c r="K15" s="131">
        <v>6.5311655187991482</v>
      </c>
      <c r="L15" s="131">
        <v>14.644822430792203</v>
      </c>
      <c r="M15" s="131">
        <v>5.7433818442397593</v>
      </c>
      <c r="N15" s="131">
        <v>4.1615088887744083</v>
      </c>
      <c r="O15" s="131">
        <v>0.97308317758712215</v>
      </c>
      <c r="P15" s="446">
        <v>100</v>
      </c>
      <c r="Y15" s="13"/>
    </row>
    <row r="16" spans="1:25" ht="25.2" customHeight="1">
      <c r="A16" s="339"/>
      <c r="B16" s="64" t="s">
        <v>303</v>
      </c>
      <c r="C16" s="131">
        <v>9693.0308687905672</v>
      </c>
      <c r="D16" s="131">
        <v>2657.1713210720227</v>
      </c>
      <c r="E16" s="131">
        <v>3658.4462104584964</v>
      </c>
      <c r="F16" s="131">
        <v>1651.0051969965286</v>
      </c>
      <c r="G16" s="131">
        <v>1098.0757355822743</v>
      </c>
      <c r="H16" s="131">
        <v>74.912302127626333</v>
      </c>
      <c r="I16" s="446">
        <v>18832.641635027514</v>
      </c>
      <c r="J16" s="131">
        <v>51.469310873319799</v>
      </c>
      <c r="K16" s="131">
        <v>14.10939247168519</v>
      </c>
      <c r="L16" s="131">
        <v>19.426091577370748</v>
      </c>
      <c r="M16" s="131">
        <v>8.7667212544721504</v>
      </c>
      <c r="N16" s="131">
        <v>5.8307047777085259</v>
      </c>
      <c r="O16" s="131">
        <v>0.39777904544359949</v>
      </c>
      <c r="P16" s="446">
        <v>100</v>
      </c>
      <c r="Y16" s="13"/>
    </row>
    <row r="17" spans="1:25" ht="25.2" customHeight="1">
      <c r="A17" s="339"/>
      <c r="B17" s="64" t="s">
        <v>304</v>
      </c>
      <c r="C17" s="131">
        <v>32424.787232443592</v>
      </c>
      <c r="D17" s="131">
        <v>3190.7466981320849</v>
      </c>
      <c r="E17" s="131">
        <v>4067.9622981118141</v>
      </c>
      <c r="F17" s="131">
        <v>1706.9823711903412</v>
      </c>
      <c r="G17" s="131">
        <v>1210.5461493883756</v>
      </c>
      <c r="H17" s="131">
        <v>642.42231218514178</v>
      </c>
      <c r="I17" s="446">
        <v>43243.447061451356</v>
      </c>
      <c r="J17" s="131">
        <v>74.981967062815684</v>
      </c>
      <c r="K17" s="131">
        <v>7.3785669620598364</v>
      </c>
      <c r="L17" s="131">
        <v>9.4071184758490975</v>
      </c>
      <c r="M17" s="131">
        <v>3.9473781282158749</v>
      </c>
      <c r="N17" s="131">
        <v>2.7993747761785084</v>
      </c>
      <c r="O17" s="131">
        <v>1.4855945948809857</v>
      </c>
      <c r="P17" s="446">
        <v>100</v>
      </c>
      <c r="Y17" s="13"/>
    </row>
    <row r="18" spans="1:25" ht="25.2" customHeight="1">
      <c r="A18" s="339"/>
      <c r="B18" s="64" t="s">
        <v>305</v>
      </c>
      <c r="C18" s="131">
        <v>21460.259729817299</v>
      </c>
      <c r="D18" s="131">
        <v>3051.7039100781121</v>
      </c>
      <c r="E18" s="131">
        <v>4080.5479647996135</v>
      </c>
      <c r="F18" s="131">
        <v>1693.3079871591528</v>
      </c>
      <c r="G18" s="131">
        <v>1249.9936685382299</v>
      </c>
      <c r="H18" s="131">
        <v>441.89946892654547</v>
      </c>
      <c r="I18" s="446">
        <v>31977.712729318955</v>
      </c>
      <c r="J18" s="131">
        <v>67.110052277570603</v>
      </c>
      <c r="K18" s="131">
        <v>9.5432213551663416</v>
      </c>
      <c r="L18" s="131">
        <v>12.760599856969568</v>
      </c>
      <c r="M18" s="131">
        <v>5.2952754985713328</v>
      </c>
      <c r="N18" s="131">
        <v>3.9089527106551487</v>
      </c>
      <c r="O18" s="131">
        <v>1.3818983010670032</v>
      </c>
      <c r="P18" s="446">
        <v>100</v>
      </c>
      <c r="Y18" s="13"/>
    </row>
    <row r="19" spans="1:25" ht="25.2" customHeight="1">
      <c r="A19" s="339"/>
      <c r="B19" s="64" t="s">
        <v>306</v>
      </c>
      <c r="C19" s="131">
        <v>23535.109692125487</v>
      </c>
      <c r="D19" s="131">
        <v>1755.7443251860504</v>
      </c>
      <c r="E19" s="131">
        <v>3973.1641546644919</v>
      </c>
      <c r="F19" s="131">
        <v>1614.5160929495582</v>
      </c>
      <c r="G19" s="131">
        <v>1327.2311001837097</v>
      </c>
      <c r="H19" s="131">
        <v>780.77362448942085</v>
      </c>
      <c r="I19" s="446">
        <v>32986.538989598717</v>
      </c>
      <c r="J19" s="131">
        <v>71.347617582876921</v>
      </c>
      <c r="K19" s="131">
        <v>5.3226084911171494</v>
      </c>
      <c r="L19" s="131">
        <v>12.044804566848635</v>
      </c>
      <c r="M19" s="131">
        <v>4.8944695090886796</v>
      </c>
      <c r="N19" s="131">
        <v>4.0235536701871357</v>
      </c>
      <c r="O19" s="131">
        <v>2.3669461798814773</v>
      </c>
      <c r="P19" s="446">
        <v>100</v>
      </c>
      <c r="Y19" s="13"/>
    </row>
    <row r="20" spans="1:25" ht="25.2" customHeight="1">
      <c r="A20" s="339"/>
      <c r="B20" s="64" t="s">
        <v>307</v>
      </c>
      <c r="C20" s="131">
        <v>11643.303129499654</v>
      </c>
      <c r="D20" s="131">
        <v>3658.0928318293227</v>
      </c>
      <c r="E20" s="131">
        <v>4062.1701301234161</v>
      </c>
      <c r="F20" s="131">
        <v>1492.2318286302084</v>
      </c>
      <c r="G20" s="131">
        <v>1300.3143565271978</v>
      </c>
      <c r="H20" s="131">
        <v>566.93968001752694</v>
      </c>
      <c r="I20" s="446">
        <v>22723.051956627325</v>
      </c>
      <c r="J20" s="131">
        <v>51.240049759705855</v>
      </c>
      <c r="K20" s="131">
        <v>16.098598193639287</v>
      </c>
      <c r="L20" s="131">
        <v>17.876868555672417</v>
      </c>
      <c r="M20" s="131">
        <v>6.567039636570426</v>
      </c>
      <c r="N20" s="131">
        <v>5.7224459065145634</v>
      </c>
      <c r="O20" s="131">
        <v>2.4949979478974669</v>
      </c>
      <c r="P20" s="446">
        <v>100</v>
      </c>
      <c r="Y20" s="13"/>
    </row>
    <row r="21" spans="1:25" ht="25.2" customHeight="1">
      <c r="A21" s="339"/>
      <c r="B21" s="64" t="s">
        <v>308</v>
      </c>
      <c r="C21" s="131">
        <v>38982.485293866819</v>
      </c>
      <c r="D21" s="131">
        <v>2124.5309486479659</v>
      </c>
      <c r="E21" s="131">
        <v>4837.9152565969925</v>
      </c>
      <c r="F21" s="131">
        <v>1931.0195404668748</v>
      </c>
      <c r="G21" s="131">
        <v>1289.794625152578</v>
      </c>
      <c r="H21" s="131">
        <v>481.84605832779027</v>
      </c>
      <c r="I21" s="446">
        <v>49647.591723059028</v>
      </c>
      <c r="J21" s="131">
        <v>78.518381135818998</v>
      </c>
      <c r="K21" s="131">
        <v>4.2792225663208132</v>
      </c>
      <c r="L21" s="131">
        <v>9.7445114429387374</v>
      </c>
      <c r="M21" s="131">
        <v>3.8894525866196341</v>
      </c>
      <c r="N21" s="131">
        <v>2.5978996772838983</v>
      </c>
      <c r="O21" s="131">
        <v>0.97053259101789402</v>
      </c>
      <c r="P21" s="446">
        <v>100</v>
      </c>
      <c r="Y21" s="13"/>
    </row>
    <row r="22" spans="1:25" ht="25.2" customHeight="1">
      <c r="A22" s="339"/>
      <c r="B22" s="64" t="s">
        <v>309</v>
      </c>
      <c r="C22" s="131">
        <v>25811.339229163244</v>
      </c>
      <c r="D22" s="131">
        <v>2110.8266793878893</v>
      </c>
      <c r="E22" s="131">
        <v>5466.0712544569778</v>
      </c>
      <c r="F22" s="131">
        <v>1797.4959891401356</v>
      </c>
      <c r="G22" s="131">
        <v>1229.1924037148824</v>
      </c>
      <c r="H22" s="131">
        <v>467.14769726504034</v>
      </c>
      <c r="I22" s="446">
        <v>36882.073253128176</v>
      </c>
      <c r="J22" s="131">
        <v>69.983428133270792</v>
      </c>
      <c r="K22" s="131">
        <v>5.7231779376959464</v>
      </c>
      <c r="L22" s="131">
        <v>14.820401274468404</v>
      </c>
      <c r="M22" s="131">
        <v>4.8736305489217031</v>
      </c>
      <c r="N22" s="131">
        <v>3.3327638478420614</v>
      </c>
      <c r="O22" s="131">
        <v>1.2665982578010822</v>
      </c>
      <c r="P22" s="446">
        <v>100</v>
      </c>
      <c r="Y22" s="13"/>
    </row>
    <row r="23" spans="1:25" ht="25.2" customHeight="1">
      <c r="A23" s="339"/>
      <c r="B23" s="64" t="s">
        <v>310</v>
      </c>
      <c r="C23" s="131">
        <v>28310.487663045278</v>
      </c>
      <c r="D23" s="131">
        <v>3168.1569963889096</v>
      </c>
      <c r="E23" s="131">
        <v>5124.0074795945893</v>
      </c>
      <c r="F23" s="131">
        <v>1572.2824189914054</v>
      </c>
      <c r="G23" s="131">
        <v>1092.0189912850888</v>
      </c>
      <c r="H23" s="131">
        <v>400.96333586552424</v>
      </c>
      <c r="I23" s="446">
        <v>39667.916885170795</v>
      </c>
      <c r="J23" s="131">
        <v>71.368727894125172</v>
      </c>
      <c r="K23" s="131">
        <v>7.9866986853884274</v>
      </c>
      <c r="L23" s="131">
        <v>12.917258787315136</v>
      </c>
      <c r="M23" s="131">
        <v>3.9636122651531962</v>
      </c>
      <c r="N23" s="131">
        <v>2.7529022873730038</v>
      </c>
      <c r="O23" s="131">
        <v>1.0108000806450663</v>
      </c>
      <c r="P23" s="446">
        <v>100</v>
      </c>
      <c r="Y23" s="13"/>
    </row>
    <row r="24" spans="1:25" ht="25.2" customHeight="1">
      <c r="A24" s="339"/>
      <c r="B24" s="64" t="s">
        <v>311</v>
      </c>
      <c r="C24" s="131">
        <v>8824.4615719010435</v>
      </c>
      <c r="D24" s="131">
        <v>3029.3096218594974</v>
      </c>
      <c r="E24" s="131">
        <v>5538.3762367781837</v>
      </c>
      <c r="F24" s="131">
        <v>1346.6163285617133</v>
      </c>
      <c r="G24" s="131">
        <v>819.76304302245796</v>
      </c>
      <c r="H24" s="131">
        <v>1197.070575782705</v>
      </c>
      <c r="I24" s="446">
        <v>20755.5973779056</v>
      </c>
      <c r="J24" s="131">
        <v>42.516056807378192</v>
      </c>
      <c r="K24" s="131">
        <v>14.595145428501166</v>
      </c>
      <c r="L24" s="131">
        <v>26.683771784250364</v>
      </c>
      <c r="M24" s="131">
        <v>6.4879670965056908</v>
      </c>
      <c r="N24" s="131">
        <v>3.9495998505689767</v>
      </c>
      <c r="O24" s="131">
        <v>5.7674590327956086</v>
      </c>
      <c r="P24" s="446">
        <v>100</v>
      </c>
      <c r="Y24" s="13"/>
    </row>
    <row r="25" spans="1:25" ht="25.2" customHeight="1">
      <c r="A25" s="339"/>
      <c r="B25" s="64" t="s">
        <v>312</v>
      </c>
      <c r="C25" s="131">
        <v>29539.85193882382</v>
      </c>
      <c r="D25" s="131">
        <v>2722.2798019415695</v>
      </c>
      <c r="E25" s="131">
        <v>4907.7221733644456</v>
      </c>
      <c r="F25" s="131">
        <v>1197.1451011350664</v>
      </c>
      <c r="G25" s="131">
        <v>676.85312388458783</v>
      </c>
      <c r="H25" s="131">
        <v>523.50826590341399</v>
      </c>
      <c r="I25" s="446">
        <v>39567.36040505291</v>
      </c>
      <c r="J25" s="131">
        <v>74.657120506455271</v>
      </c>
      <c r="K25" s="131">
        <v>6.8801147563887621</v>
      </c>
      <c r="L25" s="131">
        <v>12.403461143538172</v>
      </c>
      <c r="M25" s="131">
        <v>3.0255874763437243</v>
      </c>
      <c r="N25" s="131">
        <v>1.7106350207737158</v>
      </c>
      <c r="O25" s="131">
        <v>1.3230810965003363</v>
      </c>
      <c r="P25" s="446">
        <v>100</v>
      </c>
      <c r="Y25" s="13"/>
    </row>
    <row r="26" spans="1:25" ht="25.2" customHeight="1">
      <c r="A26" s="339"/>
      <c r="B26" s="64" t="s">
        <v>313</v>
      </c>
      <c r="C26" s="131">
        <v>19557.514249625114</v>
      </c>
      <c r="D26" s="131">
        <v>3545.2261448521976</v>
      </c>
      <c r="E26" s="131">
        <v>5916.5454125738879</v>
      </c>
      <c r="F26" s="131">
        <v>1108.5517673080844</v>
      </c>
      <c r="G26" s="131">
        <v>628.26572131345574</v>
      </c>
      <c r="H26" s="131">
        <v>174.88115411230396</v>
      </c>
      <c r="I26" s="446">
        <v>30930.984449785039</v>
      </c>
      <c r="J26" s="131">
        <v>63.229524043684393</v>
      </c>
      <c r="K26" s="131">
        <v>11.461730714092534</v>
      </c>
      <c r="L26" s="131">
        <v>19.128215664066932</v>
      </c>
      <c r="M26" s="131">
        <v>3.5839524251410904</v>
      </c>
      <c r="N26" s="131">
        <v>2.0311856621744928</v>
      </c>
      <c r="O26" s="131">
        <v>0.56539149084056828</v>
      </c>
      <c r="P26" s="446">
        <v>100</v>
      </c>
      <c r="Y26" s="13"/>
    </row>
    <row r="27" spans="1:25" ht="25.2" customHeight="1">
      <c r="A27" s="339"/>
      <c r="B27" s="64" t="s">
        <v>314</v>
      </c>
      <c r="C27" s="131">
        <v>21450.610115774056</v>
      </c>
      <c r="D27" s="131">
        <v>3671.4702139324945</v>
      </c>
      <c r="E27" s="131">
        <v>7351.5857028807422</v>
      </c>
      <c r="F27" s="131">
        <v>1073.9478029303968</v>
      </c>
      <c r="G27" s="131">
        <v>664.50217388327485</v>
      </c>
      <c r="H27" s="131">
        <v>654.9954081128933</v>
      </c>
      <c r="I27" s="446">
        <v>34867.111417513857</v>
      </c>
      <c r="J27" s="131">
        <v>61.521041588203794</v>
      </c>
      <c r="K27" s="131">
        <v>10.529894977443712</v>
      </c>
      <c r="L27" s="131">
        <v>21.0845848824403</v>
      </c>
      <c r="M27" s="131">
        <v>3.0801169333200038</v>
      </c>
      <c r="N27" s="131">
        <v>1.9058136647060857</v>
      </c>
      <c r="O27" s="131">
        <v>1.8785479538860999</v>
      </c>
      <c r="P27" s="446">
        <v>100</v>
      </c>
      <c r="Y27" s="13"/>
    </row>
    <row r="28" spans="1:25" ht="25.2" customHeight="1">
      <c r="A28" s="339"/>
      <c r="B28" s="64" t="s">
        <v>315</v>
      </c>
      <c r="C28" s="131">
        <v>12405.386050381519</v>
      </c>
      <c r="D28" s="131">
        <v>2408.2612639462609</v>
      </c>
      <c r="E28" s="131">
        <v>6727.7559693240692</v>
      </c>
      <c r="F28" s="131">
        <v>1097.9047041901795</v>
      </c>
      <c r="G28" s="131">
        <v>764.83490378564682</v>
      </c>
      <c r="H28" s="131">
        <v>980.15212365253001</v>
      </c>
      <c r="I28" s="446">
        <v>24384.295015280204</v>
      </c>
      <c r="J28" s="131">
        <v>50.874491317496748</v>
      </c>
      <c r="K28" s="131">
        <v>9.8762800500779093</v>
      </c>
      <c r="L28" s="131">
        <v>27.590528924900966</v>
      </c>
      <c r="M28" s="131">
        <v>4.5025074684430582</v>
      </c>
      <c r="N28" s="131">
        <v>3.1365881330847158</v>
      </c>
      <c r="O28" s="131">
        <v>4.0196041059966108</v>
      </c>
      <c r="P28" s="446">
        <v>100</v>
      </c>
      <c r="Y28" s="13"/>
    </row>
    <row r="29" spans="1:25" ht="25.2" customHeight="1">
      <c r="A29" s="339"/>
      <c r="B29" s="64" t="s">
        <v>316</v>
      </c>
      <c r="C29" s="131">
        <v>41528.346646906117</v>
      </c>
      <c r="D29" s="131">
        <v>2912.9319902273055</v>
      </c>
      <c r="E29" s="131">
        <v>7001.2560263829773</v>
      </c>
      <c r="F29" s="131">
        <v>1128.9607187892461</v>
      </c>
      <c r="G29" s="131">
        <v>866.21825771392196</v>
      </c>
      <c r="H29" s="131">
        <v>457.12372302462757</v>
      </c>
      <c r="I29" s="446">
        <v>53894.8373630442</v>
      </c>
      <c r="J29" s="131">
        <v>77.054405725662676</v>
      </c>
      <c r="K29" s="131">
        <v>5.4048441979800996</v>
      </c>
      <c r="L29" s="131">
        <v>12.990587538508377</v>
      </c>
      <c r="M29" s="131">
        <v>2.094747426705061</v>
      </c>
      <c r="N29" s="131">
        <v>1.6072379101525771</v>
      </c>
      <c r="O29" s="131">
        <v>0.84817720099119964</v>
      </c>
      <c r="P29" s="446">
        <v>100</v>
      </c>
      <c r="Y29" s="13"/>
    </row>
    <row r="30" spans="1:25" ht="25.2" customHeight="1">
      <c r="A30" s="339"/>
      <c r="B30" s="64" t="s">
        <v>317</v>
      </c>
      <c r="C30" s="131">
        <v>27495.202994766787</v>
      </c>
      <c r="D30" s="131">
        <v>3493.977623537432</v>
      </c>
      <c r="E30" s="131">
        <v>8722.1988383864045</v>
      </c>
      <c r="F30" s="131">
        <v>1154.2439306392682</v>
      </c>
      <c r="G30" s="131">
        <v>923.23906876936621</v>
      </c>
      <c r="H30" s="131">
        <v>493.18239172736406</v>
      </c>
      <c r="I30" s="446">
        <v>42282.044847826633</v>
      </c>
      <c r="J30" s="131">
        <v>65.028082472648165</v>
      </c>
      <c r="K30" s="131">
        <v>8.2635020044850744</v>
      </c>
      <c r="L30" s="131">
        <v>20.628611671402499</v>
      </c>
      <c r="M30" s="131">
        <v>2.7298678074662663</v>
      </c>
      <c r="N30" s="131">
        <v>2.1835251159022935</v>
      </c>
      <c r="O30" s="131">
        <v>1.1664109280956747</v>
      </c>
      <c r="P30" s="446">
        <v>100</v>
      </c>
      <c r="Y30" s="13"/>
    </row>
    <row r="31" spans="1:25" ht="25.2" customHeight="1">
      <c r="A31" s="339"/>
      <c r="B31" s="64" t="s">
        <v>318</v>
      </c>
      <c r="C31" s="131">
        <v>30156.784453076321</v>
      </c>
      <c r="D31" s="131">
        <v>2478.3947709218796</v>
      </c>
      <c r="E31" s="131">
        <v>6697.7600866115072</v>
      </c>
      <c r="F31" s="131">
        <v>1045.4046504712242</v>
      </c>
      <c r="G31" s="131">
        <v>1042.5682471263572</v>
      </c>
      <c r="H31" s="131">
        <v>537.62480751818975</v>
      </c>
      <c r="I31" s="446">
        <v>41958.53701572548</v>
      </c>
      <c r="J31" s="131">
        <v>71.872821594742391</v>
      </c>
      <c r="K31" s="131">
        <v>5.9067711774436074</v>
      </c>
      <c r="L31" s="131">
        <v>15.962806529935206</v>
      </c>
      <c r="M31" s="131">
        <v>2.4915183531766631</v>
      </c>
      <c r="N31" s="131">
        <v>2.4847583382986325</v>
      </c>
      <c r="O31" s="131">
        <v>1.2813240064035012</v>
      </c>
      <c r="P31" s="446">
        <v>100</v>
      </c>
      <c r="Y31" s="13"/>
    </row>
    <row r="32" spans="1:25" ht="25.2" customHeight="1">
      <c r="A32" s="339"/>
      <c r="B32" s="64" t="s">
        <v>319</v>
      </c>
      <c r="C32" s="131">
        <v>14927.368722800147</v>
      </c>
      <c r="D32" s="131">
        <v>2103.3531217066443</v>
      </c>
      <c r="E32" s="131">
        <v>6694.6237039147436</v>
      </c>
      <c r="F32" s="131">
        <v>956.38620109275541</v>
      </c>
      <c r="G32" s="131">
        <v>1133.2994671997039</v>
      </c>
      <c r="H32" s="131">
        <v>582.82221974252343</v>
      </c>
      <c r="I32" s="446">
        <v>26397.85343645652</v>
      </c>
      <c r="J32" s="131">
        <v>56.54766119045437</v>
      </c>
      <c r="K32" s="131">
        <v>7.9678945364619196</v>
      </c>
      <c r="L32" s="131">
        <v>25.360485162286693</v>
      </c>
      <c r="M32" s="131">
        <v>3.6229695849888568</v>
      </c>
      <c r="N32" s="131">
        <v>4.2931500848268627</v>
      </c>
      <c r="O32" s="131">
        <v>2.2078394409812958</v>
      </c>
      <c r="P32" s="446">
        <v>100</v>
      </c>
      <c r="Y32" s="13"/>
    </row>
    <row r="33" spans="1:25" ht="25.2" customHeight="1">
      <c r="A33" s="339"/>
      <c r="B33" s="64" t="s">
        <v>320</v>
      </c>
      <c r="C33" s="131">
        <v>49970.631839474954</v>
      </c>
      <c r="D33" s="131">
        <v>3166.3703269165862</v>
      </c>
      <c r="E33" s="131">
        <v>7484.6853295965793</v>
      </c>
      <c r="F33" s="131">
        <v>925.64279598089195</v>
      </c>
      <c r="G33" s="131">
        <v>1240.6835523280265</v>
      </c>
      <c r="H33" s="131">
        <v>532.39064733172052</v>
      </c>
      <c r="I33" s="446">
        <v>63320.404491628753</v>
      </c>
      <c r="J33" s="131">
        <v>78.917107748547792</v>
      </c>
      <c r="K33" s="131">
        <v>5.0005529060307801</v>
      </c>
      <c r="L33" s="131">
        <v>11.820337203604076</v>
      </c>
      <c r="M33" s="131">
        <v>1.4618396761872647</v>
      </c>
      <c r="N33" s="131">
        <v>1.9593740158309485</v>
      </c>
      <c r="O33" s="131">
        <v>0.84078844979915601</v>
      </c>
      <c r="P33" s="446">
        <v>100</v>
      </c>
      <c r="Y33" s="13"/>
    </row>
    <row r="34" spans="1:25" ht="25.2" customHeight="1">
      <c r="A34" s="339"/>
      <c r="B34" s="64" t="s">
        <v>321</v>
      </c>
      <c r="C34" s="131">
        <v>33084.591385532134</v>
      </c>
      <c r="D34" s="131">
        <v>3153.5301448636628</v>
      </c>
      <c r="E34" s="131">
        <v>6158.1770741189393</v>
      </c>
      <c r="F34" s="131">
        <v>978.28059904256281</v>
      </c>
      <c r="G34" s="131">
        <v>1333.9265992914263</v>
      </c>
      <c r="H34" s="131">
        <v>694.94886021260186</v>
      </c>
      <c r="I34" s="446">
        <v>45403.454663061326</v>
      </c>
      <c r="J34" s="131">
        <v>72.868004496690006</v>
      </c>
      <c r="K34" s="131">
        <v>6.9455731249218475</v>
      </c>
      <c r="L34" s="131">
        <v>13.563234603663361</v>
      </c>
      <c r="M34" s="131">
        <v>2.154639126697242</v>
      </c>
      <c r="N34" s="131">
        <v>2.937940756249684</v>
      </c>
      <c r="O34" s="131">
        <v>1.5306078917778654</v>
      </c>
      <c r="P34" s="446">
        <v>100</v>
      </c>
      <c r="Y34" s="13"/>
    </row>
    <row r="35" spans="1:25" ht="25.2" customHeight="1">
      <c r="A35" s="339"/>
      <c r="B35" s="64" t="s">
        <v>322</v>
      </c>
      <c r="C35" s="131">
        <v>36287.200405327043</v>
      </c>
      <c r="D35" s="131">
        <v>3708.0937068059247</v>
      </c>
      <c r="E35" s="131">
        <v>6444.5228902501067</v>
      </c>
      <c r="F35" s="131">
        <v>1136.8504672746817</v>
      </c>
      <c r="G35" s="131">
        <v>1323.9472661783384</v>
      </c>
      <c r="H35" s="131">
        <v>901.97305454606419</v>
      </c>
      <c r="I35" s="446">
        <v>49802.587790382146</v>
      </c>
      <c r="J35" s="131">
        <v>72.862078087305363</v>
      </c>
      <c r="K35" s="131">
        <v>7.4455843989738018</v>
      </c>
      <c r="L35" s="131">
        <v>12.940136599678201</v>
      </c>
      <c r="M35" s="131">
        <v>2.2827136454427972</v>
      </c>
      <c r="N35" s="131">
        <v>2.6583905072378964</v>
      </c>
      <c r="O35" s="131">
        <v>1.8110967613619726</v>
      </c>
      <c r="P35" s="446">
        <v>100</v>
      </c>
      <c r="Y35" s="13"/>
    </row>
    <row r="36" spans="1:25" ht="25.2" customHeight="1">
      <c r="A36" s="339"/>
      <c r="B36" s="64" t="s">
        <v>324</v>
      </c>
      <c r="C36" s="131">
        <v>14840.260375642691</v>
      </c>
      <c r="D36" s="131">
        <v>3776.650099774025</v>
      </c>
      <c r="E36" s="131">
        <v>8059.7032607359324</v>
      </c>
      <c r="F36" s="131">
        <v>1407.5049538939606</v>
      </c>
      <c r="G36" s="131">
        <v>1284.0871849023745</v>
      </c>
      <c r="H36" s="131">
        <v>984.49194921515402</v>
      </c>
      <c r="I36" s="446">
        <v>30352.697824164137</v>
      </c>
      <c r="J36" s="131">
        <v>48.892722688485982</v>
      </c>
      <c r="K36" s="131">
        <v>12.442551636274617</v>
      </c>
      <c r="L36" s="131">
        <v>26.553498827110879</v>
      </c>
      <c r="M36" s="131">
        <v>4.637165902180298</v>
      </c>
      <c r="N36" s="131">
        <v>4.230553713350969</v>
      </c>
      <c r="O36" s="131">
        <v>3.2435072325972572</v>
      </c>
      <c r="P36" s="446">
        <v>100</v>
      </c>
      <c r="Y36" s="13"/>
    </row>
    <row r="37" spans="1:25" ht="25.2" customHeight="1">
      <c r="A37" s="339"/>
      <c r="B37" s="64" t="s">
        <v>325</v>
      </c>
      <c r="C37" s="131">
        <v>49679.090968874116</v>
      </c>
      <c r="D37" s="131">
        <v>4143.5407221065507</v>
      </c>
      <c r="E37" s="131">
        <v>7466.6253747007167</v>
      </c>
      <c r="F37" s="131">
        <v>1605.6653216079485</v>
      </c>
      <c r="G37" s="131">
        <v>1318.9078789158382</v>
      </c>
      <c r="H37" s="131">
        <v>759.3371010489368</v>
      </c>
      <c r="I37" s="446">
        <v>64973.1673672541</v>
      </c>
      <c r="J37" s="131">
        <v>76.460934539435641</v>
      </c>
      <c r="K37" s="131">
        <v>6.3773106499266321</v>
      </c>
      <c r="L37" s="131">
        <v>11.491859912718107</v>
      </c>
      <c r="M37" s="131">
        <v>2.4712745071085909</v>
      </c>
      <c r="N37" s="131">
        <v>2.0299270181194156</v>
      </c>
      <c r="O37" s="131">
        <v>1.1686933726916258</v>
      </c>
      <c r="P37" s="446">
        <v>100</v>
      </c>
      <c r="Y37" s="13"/>
    </row>
    <row r="38" spans="1:25" ht="25.2" customHeight="1">
      <c r="A38" s="339"/>
      <c r="B38" s="64" t="s">
        <v>326</v>
      </c>
      <c r="C38" s="131">
        <v>32891.588444175482</v>
      </c>
      <c r="D38" s="131">
        <v>5115.3510083009778</v>
      </c>
      <c r="E38" s="131">
        <v>8861.0258017792003</v>
      </c>
      <c r="F38" s="131">
        <v>1820.999837098436</v>
      </c>
      <c r="G38" s="131">
        <v>1283.5033521617765</v>
      </c>
      <c r="H38" s="131">
        <v>530.96068771616069</v>
      </c>
      <c r="I38" s="446">
        <v>50503.429131232035</v>
      </c>
      <c r="J38" s="131">
        <v>65.127435918672816</v>
      </c>
      <c r="K38" s="131">
        <v>10.128720160781265</v>
      </c>
      <c r="L38" s="131">
        <v>17.545394350854913</v>
      </c>
      <c r="M38" s="131">
        <v>3.6056954318222796</v>
      </c>
      <c r="N38" s="131">
        <v>2.5414182249419572</v>
      </c>
      <c r="O38" s="131">
        <v>1.0513359129267663</v>
      </c>
      <c r="P38" s="446">
        <v>100</v>
      </c>
      <c r="Y38" s="13"/>
    </row>
    <row r="39" spans="1:25" ht="25.2" customHeight="1">
      <c r="A39" s="339"/>
      <c r="B39" s="64" t="s">
        <v>327</v>
      </c>
      <c r="C39" s="131">
        <v>36075.52262854849</v>
      </c>
      <c r="D39" s="131">
        <v>5806.3485946858509</v>
      </c>
      <c r="E39" s="131">
        <v>9847.7595424460105</v>
      </c>
      <c r="F39" s="131">
        <v>1900.1105522710122</v>
      </c>
      <c r="G39" s="131">
        <v>1299.4822796407493</v>
      </c>
      <c r="H39" s="131">
        <v>805.9931607412675</v>
      </c>
      <c r="I39" s="446">
        <v>55735.216758333372</v>
      </c>
      <c r="J39" s="131">
        <v>64.726621204275801</v>
      </c>
      <c r="K39" s="131">
        <v>10.417737531841038</v>
      </c>
      <c r="L39" s="131">
        <v>17.668827924623802</v>
      </c>
      <c r="M39" s="131">
        <v>3.409174060468533</v>
      </c>
      <c r="N39" s="131">
        <v>2.3315281705555657</v>
      </c>
      <c r="O39" s="131">
        <v>1.4461111082352751</v>
      </c>
      <c r="P39" s="446">
        <v>100</v>
      </c>
      <c r="Y39" s="13"/>
    </row>
    <row r="40" spans="1:25" ht="22.2" customHeight="1">
      <c r="B40" s="64" t="s">
        <v>391</v>
      </c>
      <c r="C40" s="131">
        <v>14958.046562317944</v>
      </c>
      <c r="D40" s="131">
        <v>4464.0878120177958</v>
      </c>
      <c r="E40" s="131">
        <v>8527.3484220609826</v>
      </c>
      <c r="F40" s="131">
        <v>1896.7403528479513</v>
      </c>
      <c r="G40" s="131">
        <v>1335.528865903912</v>
      </c>
      <c r="H40" s="131">
        <v>1196.476541735205</v>
      </c>
      <c r="I40" s="446">
        <v>32378.228556883791</v>
      </c>
      <c r="J40" s="131">
        <v>46.197853400283634</v>
      </c>
      <c r="K40" s="131">
        <v>13.787313299660756</v>
      </c>
      <c r="L40" s="131">
        <v>26.336673753104449</v>
      </c>
      <c r="M40" s="131">
        <v>5.8580732714134038</v>
      </c>
      <c r="N40" s="131">
        <v>4.1247743481629451</v>
      </c>
      <c r="O40" s="131">
        <v>3.695311927374815</v>
      </c>
      <c r="P40" s="446">
        <v>100</v>
      </c>
    </row>
    <row r="41" spans="1:25" ht="22.2" customHeight="1">
      <c r="B41" s="333" t="s">
        <v>392</v>
      </c>
      <c r="C41" s="131">
        <v>50073.380676079018</v>
      </c>
      <c r="D41" s="131">
        <v>2363.4698080579519</v>
      </c>
      <c r="E41" s="131">
        <v>9232.4552995164358</v>
      </c>
      <c r="F41" s="131">
        <v>1904.8764570930884</v>
      </c>
      <c r="G41" s="131">
        <v>1347.132772450798</v>
      </c>
      <c r="H41" s="131">
        <v>1288.0969575791064</v>
      </c>
      <c r="I41" s="446">
        <v>66209.411970776404</v>
      </c>
      <c r="J41" s="131">
        <v>75.628795341333756</v>
      </c>
      <c r="K41" s="131">
        <v>3.5696885649749364</v>
      </c>
      <c r="L41" s="131">
        <v>13.944324567618075</v>
      </c>
      <c r="M41" s="131">
        <v>2.8770478401678985</v>
      </c>
      <c r="N41" s="131">
        <v>2.0346544884666811</v>
      </c>
      <c r="O41" s="131">
        <v>1.9454891974386486</v>
      </c>
      <c r="P41" s="446">
        <v>100</v>
      </c>
    </row>
  </sheetData>
  <mergeCells count="3">
    <mergeCell ref="C2:I2"/>
    <mergeCell ref="B2:B3"/>
    <mergeCell ref="J2:P2"/>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9D5F3"/>
  </sheetPr>
  <dimension ref="A1:P42"/>
  <sheetViews>
    <sheetView topLeftCell="A27" zoomScaleNormal="100" workbookViewId="0">
      <selection activeCell="F37" sqref="F37"/>
    </sheetView>
  </sheetViews>
  <sheetFormatPr defaultColWidth="9.21875" defaultRowHeight="13.8"/>
  <cols>
    <col min="1" max="1" width="1.44140625" style="13" customWidth="1"/>
    <col min="2" max="3" width="12" style="13" customWidth="1"/>
    <col min="4" max="4" width="10.77734375" style="13" customWidth="1"/>
    <col min="5" max="6" width="12.44140625" style="13" customWidth="1"/>
    <col min="7" max="9" width="14.21875" style="13" customWidth="1"/>
    <col min="10" max="10" width="9.44140625" style="13" bestFit="1" customWidth="1"/>
    <col min="11" max="11" width="9.33203125" style="13" bestFit="1" customWidth="1"/>
    <col min="12" max="12" width="9.44140625" style="13" bestFit="1" customWidth="1"/>
    <col min="13" max="14" width="9.33203125" style="13" bestFit="1" customWidth="1"/>
    <col min="15" max="15" width="9.44140625" style="13" bestFit="1" customWidth="1"/>
    <col min="16" max="16" width="10.44140625" style="13" bestFit="1" customWidth="1"/>
    <col min="17" max="223" width="9.21875" style="13"/>
    <col min="224" max="224" width="6" style="13" customWidth="1"/>
    <col min="225" max="225" width="3.44140625" style="13" customWidth="1"/>
    <col min="226" max="226" width="8.21875" style="13" customWidth="1"/>
    <col min="227" max="229" width="6.44140625" style="13" customWidth="1"/>
    <col min="230" max="230" width="6.21875" style="13" customWidth="1"/>
    <col min="231" max="231" width="8" style="13" customWidth="1"/>
    <col min="232" max="232" width="6.44140625" style="13" customWidth="1"/>
    <col min="233" max="233" width="6.77734375" style="13" customWidth="1"/>
    <col min="234" max="234" width="8" style="13" customWidth="1"/>
    <col min="235" max="235" width="8.44140625" style="13" customWidth="1"/>
    <col min="236" max="236" width="6.44140625" style="13" customWidth="1"/>
    <col min="237" max="237" width="7.77734375" style="13" customWidth="1"/>
    <col min="238" max="238" width="6.77734375" style="13" customWidth="1"/>
    <col min="239" max="239" width="7.21875" style="13" customWidth="1"/>
    <col min="240" max="240" width="7.44140625" style="13" customWidth="1"/>
    <col min="241" max="241" width="8" style="13" customWidth="1"/>
    <col min="242" max="242" width="7.77734375" style="13" customWidth="1"/>
    <col min="243" max="243" width="7.21875" style="13" customWidth="1"/>
    <col min="244" max="244" width="7" style="13" customWidth="1"/>
    <col min="245" max="245" width="8.77734375" style="13" customWidth="1"/>
    <col min="246" max="246" width="8.44140625" style="13" customWidth="1"/>
    <col min="247" max="247" width="9" style="13" customWidth="1"/>
    <col min="248" max="16384" width="9.21875" style="13"/>
  </cols>
  <sheetData>
    <row r="1" spans="1:16" ht="22.5" customHeight="1">
      <c r="B1" s="365" t="s">
        <v>176</v>
      </c>
      <c r="C1" s="405"/>
      <c r="D1" s="405"/>
      <c r="E1" s="405"/>
      <c r="F1" s="405"/>
      <c r="G1" s="405"/>
      <c r="H1" s="405"/>
      <c r="I1" s="405"/>
    </row>
    <row r="2" spans="1:16" ht="15" customHeight="1">
      <c r="B2" s="495" t="s">
        <v>323</v>
      </c>
      <c r="C2" s="499" t="s">
        <v>336</v>
      </c>
      <c r="D2" s="500"/>
      <c r="E2" s="501"/>
      <c r="F2" s="501"/>
      <c r="G2" s="501"/>
      <c r="H2" s="501"/>
      <c r="I2" s="501"/>
      <c r="J2" s="502" t="s">
        <v>395</v>
      </c>
      <c r="K2" s="502"/>
      <c r="L2" s="503"/>
      <c r="M2" s="503"/>
      <c r="N2" s="503"/>
      <c r="O2" s="503"/>
      <c r="P2" s="503"/>
    </row>
    <row r="3" spans="1:16" s="12" customFormat="1" ht="107.25" customHeight="1">
      <c r="A3" s="13"/>
      <c r="B3" s="496"/>
      <c r="C3" s="428" t="s">
        <v>337</v>
      </c>
      <c r="D3" s="428" t="s">
        <v>338</v>
      </c>
      <c r="E3" s="428" t="s">
        <v>339</v>
      </c>
      <c r="F3" s="428" t="s">
        <v>340</v>
      </c>
      <c r="G3" s="428" t="s">
        <v>341</v>
      </c>
      <c r="H3" s="428" t="s">
        <v>342</v>
      </c>
      <c r="I3" s="428" t="s">
        <v>63</v>
      </c>
      <c r="J3" s="428" t="s">
        <v>337</v>
      </c>
      <c r="K3" s="428" t="s">
        <v>338</v>
      </c>
      <c r="L3" s="428" t="s">
        <v>339</v>
      </c>
      <c r="M3" s="428" t="s">
        <v>340</v>
      </c>
      <c r="N3" s="428" t="s">
        <v>341</v>
      </c>
      <c r="O3" s="428" t="s">
        <v>342</v>
      </c>
      <c r="P3" s="428" t="s">
        <v>63</v>
      </c>
    </row>
    <row r="4" spans="1:16" ht="21.75" customHeight="1">
      <c r="B4" s="64" t="s">
        <v>291</v>
      </c>
      <c r="C4" s="345">
        <v>3010.1913447790002</v>
      </c>
      <c r="D4" s="345">
        <v>561.85880383537994</v>
      </c>
      <c r="E4" s="345">
        <v>2418.217288945666</v>
      </c>
      <c r="F4" s="345">
        <v>163.16251751758085</v>
      </c>
      <c r="G4" s="345">
        <v>78.803263877816462</v>
      </c>
      <c r="H4" s="345">
        <v>2204.1473370784161</v>
      </c>
      <c r="I4" s="68">
        <v>8436.3805560338587</v>
      </c>
      <c r="J4" s="345">
        <v>35.681075845091584</v>
      </c>
      <c r="K4" s="345">
        <v>6.6599509126402303</v>
      </c>
      <c r="L4" s="345">
        <v>28.664156066503082</v>
      </c>
      <c r="M4" s="345">
        <v>1.9340345831232557</v>
      </c>
      <c r="N4" s="345">
        <v>0.93408853897012589</v>
      </c>
      <c r="O4" s="345">
        <v>26.126694053671727</v>
      </c>
      <c r="P4" s="68">
        <v>100</v>
      </c>
    </row>
    <row r="5" spans="1:16" ht="21.75" customHeight="1">
      <c r="B5" s="64" t="s">
        <v>292</v>
      </c>
      <c r="C5" s="345">
        <v>3123.1553582436773</v>
      </c>
      <c r="D5" s="345">
        <v>445.92497135095078</v>
      </c>
      <c r="E5" s="345">
        <v>2509.6870987980533</v>
      </c>
      <c r="F5" s="345">
        <v>205.45409098614294</v>
      </c>
      <c r="G5" s="345">
        <v>58.36724001892361</v>
      </c>
      <c r="H5" s="345">
        <v>2243.8732508237413</v>
      </c>
      <c r="I5" s="68">
        <v>8586.4620102214885</v>
      </c>
      <c r="J5" s="345">
        <v>36.373017833489669</v>
      </c>
      <c r="K5" s="345">
        <v>5.1933493774282491</v>
      </c>
      <c r="L5" s="345">
        <v>29.228419060265725</v>
      </c>
      <c r="M5" s="345">
        <v>2.3927677166866452</v>
      </c>
      <c r="N5" s="345">
        <v>0.67975890360246316</v>
      </c>
      <c r="O5" s="345">
        <v>26.132687108527257</v>
      </c>
      <c r="P5" s="68">
        <v>100</v>
      </c>
    </row>
    <row r="6" spans="1:16" ht="21.75" customHeight="1">
      <c r="B6" s="64" t="s">
        <v>293</v>
      </c>
      <c r="C6" s="345">
        <v>4753.9402583743267</v>
      </c>
      <c r="D6" s="345">
        <v>277.77174353905014</v>
      </c>
      <c r="E6" s="345">
        <v>2329.2170209352953</v>
      </c>
      <c r="F6" s="345">
        <v>228.48020847395026</v>
      </c>
      <c r="G6" s="345">
        <v>70.708602359386362</v>
      </c>
      <c r="H6" s="345">
        <v>854.59928365278836</v>
      </c>
      <c r="I6" s="68">
        <v>8514.7171173347979</v>
      </c>
      <c r="J6" s="345">
        <v>55.832039900608741</v>
      </c>
      <c r="K6" s="345">
        <v>3.2622545142873265</v>
      </c>
      <c r="L6" s="345">
        <v>27.355189712566357</v>
      </c>
      <c r="M6" s="345">
        <v>2.6833564207176752</v>
      </c>
      <c r="N6" s="345">
        <v>0.83042808568981508</v>
      </c>
      <c r="O6" s="345">
        <v>10.036731366130077</v>
      </c>
      <c r="P6" s="68">
        <v>100</v>
      </c>
    </row>
    <row r="7" spans="1:16" ht="21.75" customHeight="1">
      <c r="B7" s="64" t="s">
        <v>294</v>
      </c>
      <c r="C7" s="345">
        <v>3262.0065442489413</v>
      </c>
      <c r="D7" s="345">
        <v>393.02690579585931</v>
      </c>
      <c r="E7" s="345">
        <v>2712.4054553210663</v>
      </c>
      <c r="F7" s="345">
        <v>226.5974135877604</v>
      </c>
      <c r="G7" s="345">
        <v>66.410349485282836</v>
      </c>
      <c r="H7" s="345">
        <v>1221.9478670180224</v>
      </c>
      <c r="I7" s="68">
        <v>7882.3945354569323</v>
      </c>
      <c r="J7" s="345">
        <v>41.383446737861703</v>
      </c>
      <c r="K7" s="345">
        <v>4.9861359264361669</v>
      </c>
      <c r="L7" s="345">
        <v>34.410932402837808</v>
      </c>
      <c r="M7" s="345">
        <v>2.8747281370967919</v>
      </c>
      <c r="N7" s="345">
        <v>0.84251491328622163</v>
      </c>
      <c r="O7" s="345">
        <v>15.502241882481307</v>
      </c>
      <c r="P7" s="68">
        <v>100</v>
      </c>
    </row>
    <row r="8" spans="1:16" ht="21.75" customHeight="1">
      <c r="B8" s="64" t="s">
        <v>295</v>
      </c>
      <c r="C8" s="345">
        <v>4895.0225060839157</v>
      </c>
      <c r="D8" s="345">
        <v>622.74934865930572</v>
      </c>
      <c r="E8" s="345">
        <v>2865.2534855511199</v>
      </c>
      <c r="F8" s="345">
        <v>257.00374783927242</v>
      </c>
      <c r="G8" s="345">
        <v>84.239031172893007</v>
      </c>
      <c r="H8" s="345">
        <v>2206.8311708189399</v>
      </c>
      <c r="I8" s="68">
        <v>10931.099290125447</v>
      </c>
      <c r="J8" s="345">
        <v>44.780697495866768</v>
      </c>
      <c r="K8" s="345">
        <v>5.6970422839527508</v>
      </c>
      <c r="L8" s="345">
        <v>26.211942728755854</v>
      </c>
      <c r="M8" s="345">
        <v>2.3511244479449149</v>
      </c>
      <c r="N8" s="345">
        <v>0.77063641027384966</v>
      </c>
      <c r="O8" s="345">
        <v>20.188556633205863</v>
      </c>
      <c r="P8" s="68">
        <v>100</v>
      </c>
    </row>
    <row r="9" spans="1:16" ht="21.75" customHeight="1">
      <c r="B9" s="64" t="s">
        <v>296</v>
      </c>
      <c r="C9" s="345">
        <v>5700.8640566059048</v>
      </c>
      <c r="D9" s="345">
        <v>623.71860814226625</v>
      </c>
      <c r="E9" s="345">
        <v>2958.9527197962257</v>
      </c>
      <c r="F9" s="345">
        <v>311.73764487610754</v>
      </c>
      <c r="G9" s="345">
        <v>71.405435434094571</v>
      </c>
      <c r="H9" s="345">
        <v>2597.7129137455731</v>
      </c>
      <c r="I9" s="68">
        <v>12264.391378600172</v>
      </c>
      <c r="J9" s="345">
        <v>46.483057174391867</v>
      </c>
      <c r="K9" s="345">
        <v>5.0856058722210804</v>
      </c>
      <c r="L9" s="345">
        <v>24.126372263031559</v>
      </c>
      <c r="M9" s="345">
        <v>2.5418109651984091</v>
      </c>
      <c r="N9" s="345">
        <v>0.58221752086848855</v>
      </c>
      <c r="O9" s="345">
        <v>21.180936204288596</v>
      </c>
      <c r="P9" s="68">
        <v>100</v>
      </c>
    </row>
    <row r="10" spans="1:16" ht="21.75" customHeight="1">
      <c r="B10" s="64" t="s">
        <v>297</v>
      </c>
      <c r="C10" s="345">
        <v>5900.6278595944805</v>
      </c>
      <c r="D10" s="345">
        <v>424.55570862727569</v>
      </c>
      <c r="E10" s="345">
        <v>2797.9872799101299</v>
      </c>
      <c r="F10" s="345">
        <v>309.92546030831897</v>
      </c>
      <c r="G10" s="345">
        <v>67.48932465204814</v>
      </c>
      <c r="H10" s="345">
        <v>1888.7198757129865</v>
      </c>
      <c r="I10" s="68">
        <v>11389.305508805239</v>
      </c>
      <c r="J10" s="345">
        <v>51.808495742190942</v>
      </c>
      <c r="K10" s="345">
        <v>3.7276698592293043</v>
      </c>
      <c r="L10" s="345">
        <v>24.566794505134357</v>
      </c>
      <c r="M10" s="345">
        <v>2.7211971798342844</v>
      </c>
      <c r="N10" s="345">
        <v>0.59256751519986139</v>
      </c>
      <c r="O10" s="345">
        <v>16.583275198411261</v>
      </c>
      <c r="P10" s="68">
        <v>100</v>
      </c>
    </row>
    <row r="11" spans="1:16" ht="21.75" customHeight="1">
      <c r="B11" s="64" t="s">
        <v>298</v>
      </c>
      <c r="C11" s="345">
        <v>4658.9015014127781</v>
      </c>
      <c r="D11" s="345">
        <v>449.34996293795319</v>
      </c>
      <c r="E11" s="345">
        <v>3662.0891245012299</v>
      </c>
      <c r="F11" s="345">
        <v>351.45555160221642</v>
      </c>
      <c r="G11" s="345">
        <v>72.674974065149243</v>
      </c>
      <c r="H11" s="345">
        <v>1925.8149931964583</v>
      </c>
      <c r="I11" s="68">
        <v>11120.286107715783</v>
      </c>
      <c r="J11" s="345">
        <v>41.895518301280134</v>
      </c>
      <c r="K11" s="345">
        <v>4.0408129663693888</v>
      </c>
      <c r="L11" s="345">
        <v>32.93160885456264</v>
      </c>
      <c r="M11" s="345">
        <v>3.1604901906108318</v>
      </c>
      <c r="N11" s="345">
        <v>0.65353511016882815</v>
      </c>
      <c r="O11" s="345">
        <v>17.318034577008195</v>
      </c>
      <c r="P11" s="68">
        <v>100</v>
      </c>
    </row>
    <row r="12" spans="1:16" ht="21.75" customHeight="1">
      <c r="B12" s="64" t="s">
        <v>299</v>
      </c>
      <c r="C12" s="345">
        <v>11177.895192104805</v>
      </c>
      <c r="D12" s="345">
        <v>800.7080336193635</v>
      </c>
      <c r="E12" s="345">
        <v>3209.1710077326611</v>
      </c>
      <c r="F12" s="345">
        <v>414.9827301559572</v>
      </c>
      <c r="G12" s="345">
        <v>93.487948651883002</v>
      </c>
      <c r="H12" s="345">
        <v>3104.9470223735575</v>
      </c>
      <c r="I12" s="68">
        <v>18801.191934638227</v>
      </c>
      <c r="J12" s="345">
        <v>59.45311994560992</v>
      </c>
      <c r="K12" s="345">
        <v>4.2588152730050339</v>
      </c>
      <c r="L12" s="345">
        <v>17.068976365377509</v>
      </c>
      <c r="M12" s="345">
        <v>2.2072150084879305</v>
      </c>
      <c r="N12" s="345">
        <v>0.49724479690910561</v>
      </c>
      <c r="O12" s="345">
        <v>16.514628610610497</v>
      </c>
      <c r="P12" s="68">
        <v>100</v>
      </c>
    </row>
    <row r="13" spans="1:16" ht="21.75" customHeight="1">
      <c r="B13" s="64" t="s">
        <v>300</v>
      </c>
      <c r="C13" s="345">
        <v>9654.780955928416</v>
      </c>
      <c r="D13" s="345">
        <v>896.87758787208531</v>
      </c>
      <c r="E13" s="345">
        <v>4161.5223314078603</v>
      </c>
      <c r="F13" s="345">
        <v>471.48837094164514</v>
      </c>
      <c r="G13" s="345">
        <v>84.524233453501992</v>
      </c>
      <c r="H13" s="345">
        <v>4088.7879106256273</v>
      </c>
      <c r="I13" s="68">
        <v>19357.981390229135</v>
      </c>
      <c r="J13" s="345">
        <v>49.874936654302338</v>
      </c>
      <c r="K13" s="345">
        <v>4.6331152499442982</v>
      </c>
      <c r="L13" s="345">
        <v>21.497708090102684</v>
      </c>
      <c r="M13" s="345">
        <v>2.4356277725301823</v>
      </c>
      <c r="N13" s="345">
        <v>0.43663764185745768</v>
      </c>
      <c r="O13" s="345">
        <v>21.121974591263047</v>
      </c>
      <c r="P13" s="68">
        <v>100</v>
      </c>
    </row>
    <row r="14" spans="1:16" ht="21.75" customHeight="1">
      <c r="B14" s="64" t="s">
        <v>301</v>
      </c>
      <c r="C14" s="345">
        <v>8081.3222548052991</v>
      </c>
      <c r="D14" s="345">
        <v>644.69244678784776</v>
      </c>
      <c r="E14" s="345">
        <v>3090.5558688478445</v>
      </c>
      <c r="F14" s="345">
        <v>387.78198186462998</v>
      </c>
      <c r="G14" s="345">
        <v>55.068381214250159</v>
      </c>
      <c r="H14" s="345">
        <v>2712.972086189935</v>
      </c>
      <c r="I14" s="68">
        <v>14972.393019709807</v>
      </c>
      <c r="J14" s="345">
        <v>53.974820485723065</v>
      </c>
      <c r="K14" s="345">
        <v>4.305874458005265</v>
      </c>
      <c r="L14" s="345">
        <v>20.641696118846241</v>
      </c>
      <c r="M14" s="345">
        <v>2.5899799808497539</v>
      </c>
      <c r="N14" s="345">
        <v>0.36779946359782029</v>
      </c>
      <c r="O14" s="345">
        <v>18.119829492977853</v>
      </c>
      <c r="P14" s="68">
        <v>100</v>
      </c>
    </row>
    <row r="15" spans="1:16" ht="21.75" customHeight="1">
      <c r="B15" s="64" t="s">
        <v>302</v>
      </c>
      <c r="C15" s="345">
        <v>12015.80202395205</v>
      </c>
      <c r="D15" s="345">
        <v>844.75151365438091</v>
      </c>
      <c r="E15" s="345">
        <v>4495.2000049249782</v>
      </c>
      <c r="F15" s="345">
        <v>444.81908727251488</v>
      </c>
      <c r="G15" s="345">
        <v>97.680454236404216</v>
      </c>
      <c r="H15" s="345">
        <v>2922.2361307344613</v>
      </c>
      <c r="I15" s="68">
        <v>20820.489214774789</v>
      </c>
      <c r="J15" s="345">
        <v>57.711429832423477</v>
      </c>
      <c r="K15" s="345">
        <v>4.0573086681119968</v>
      </c>
      <c r="L15" s="345">
        <v>21.590270807542129</v>
      </c>
      <c r="M15" s="345">
        <v>2.1364487773748326</v>
      </c>
      <c r="N15" s="345">
        <v>0.46915542295273016</v>
      </c>
      <c r="O15" s="345">
        <v>14.03538649159484</v>
      </c>
      <c r="P15" s="68">
        <v>100</v>
      </c>
    </row>
    <row r="16" spans="1:16" ht="21.75" customHeight="1">
      <c r="B16" s="64" t="s">
        <v>303</v>
      </c>
      <c r="C16" s="345">
        <v>12062.983029835919</v>
      </c>
      <c r="D16" s="345">
        <v>1248.1541994847328</v>
      </c>
      <c r="E16" s="345">
        <v>3920.0225768596461</v>
      </c>
      <c r="F16" s="345">
        <v>356.33330232181959</v>
      </c>
      <c r="G16" s="345">
        <v>119.58084000931605</v>
      </c>
      <c r="H16" s="345">
        <v>5194.4688397244208</v>
      </c>
      <c r="I16" s="68">
        <v>22901.542788235853</v>
      </c>
      <c r="J16" s="345">
        <v>52.67323315891398</v>
      </c>
      <c r="K16" s="345">
        <v>5.4500878435399081</v>
      </c>
      <c r="L16" s="345">
        <v>17.116849345509149</v>
      </c>
      <c r="M16" s="345">
        <v>1.5559357970628169</v>
      </c>
      <c r="N16" s="345">
        <v>0.52215189655581962</v>
      </c>
      <c r="O16" s="345">
        <v>22.681741958418339</v>
      </c>
      <c r="P16" s="68">
        <v>100</v>
      </c>
    </row>
    <row r="17" spans="2:16" ht="21.75" customHeight="1">
      <c r="B17" s="64" t="s">
        <v>304</v>
      </c>
      <c r="C17" s="345">
        <v>14547.06416933167</v>
      </c>
      <c r="D17" s="345">
        <v>1093.1425281565857</v>
      </c>
      <c r="E17" s="345">
        <v>3960.1477546611118</v>
      </c>
      <c r="F17" s="345">
        <v>413.472536148838</v>
      </c>
      <c r="G17" s="345">
        <v>91.964779097217132</v>
      </c>
      <c r="H17" s="345">
        <v>3752.6665715934996</v>
      </c>
      <c r="I17" s="68">
        <v>23858.458338988923</v>
      </c>
      <c r="J17" s="345">
        <v>60.972356061913715</v>
      </c>
      <c r="K17" s="345">
        <v>4.5817819098990071</v>
      </c>
      <c r="L17" s="345">
        <v>16.59850648518028</v>
      </c>
      <c r="M17" s="345">
        <v>1.7330228561882857</v>
      </c>
      <c r="N17" s="345">
        <v>0.38545985574822528</v>
      </c>
      <c r="O17" s="345">
        <v>15.728872831070486</v>
      </c>
      <c r="P17" s="68">
        <v>100</v>
      </c>
    </row>
    <row r="18" spans="2:16" ht="21.75" customHeight="1">
      <c r="B18" s="64" t="s">
        <v>305</v>
      </c>
      <c r="C18" s="345">
        <v>14944.248748913433</v>
      </c>
      <c r="D18" s="345">
        <v>797.78688558516217</v>
      </c>
      <c r="E18" s="345">
        <v>3831.1600552200243</v>
      </c>
      <c r="F18" s="345">
        <v>419.09199819511423</v>
      </c>
      <c r="G18" s="345">
        <v>230.49120703233586</v>
      </c>
      <c r="H18" s="345">
        <v>3320.5739069597375</v>
      </c>
      <c r="I18" s="68">
        <v>23543.35280190581</v>
      </c>
      <c r="J18" s="345">
        <v>63.475448355442865</v>
      </c>
      <c r="K18" s="345">
        <v>3.3885865462653313</v>
      </c>
      <c r="L18" s="345">
        <v>16.27278870369685</v>
      </c>
      <c r="M18" s="345">
        <v>1.7800863017317956</v>
      </c>
      <c r="N18" s="345">
        <v>0.9790075736947621</v>
      </c>
      <c r="O18" s="345">
        <v>14.104082519168385</v>
      </c>
      <c r="P18" s="68">
        <v>100</v>
      </c>
    </row>
    <row r="19" spans="2:16" ht="21.75" customHeight="1">
      <c r="B19" s="64" t="s">
        <v>306</v>
      </c>
      <c r="C19" s="345">
        <v>11574.659789205378</v>
      </c>
      <c r="D19" s="345">
        <v>945.63988879110229</v>
      </c>
      <c r="E19" s="345">
        <v>5286.9373796121208</v>
      </c>
      <c r="F19" s="345">
        <v>535.41317409955661</v>
      </c>
      <c r="G19" s="345">
        <v>169.00086548839332</v>
      </c>
      <c r="H19" s="345">
        <v>3661.6286135181263</v>
      </c>
      <c r="I19" s="68">
        <v>22173.279710714676</v>
      </c>
      <c r="J19" s="345">
        <v>52.200937074781116</v>
      </c>
      <c r="K19" s="345">
        <v>4.2647722895686275</v>
      </c>
      <c r="L19" s="345">
        <v>23.843731953903699</v>
      </c>
      <c r="M19" s="345">
        <v>2.4146774003885034</v>
      </c>
      <c r="N19" s="345">
        <v>0.76218253543578374</v>
      </c>
      <c r="O19" s="345">
        <v>16.513698745922266</v>
      </c>
      <c r="P19" s="68">
        <v>100</v>
      </c>
    </row>
    <row r="20" spans="2:16" ht="21.75" customHeight="1">
      <c r="B20" s="64" t="s">
        <v>307</v>
      </c>
      <c r="C20" s="345">
        <v>14564.71689869966</v>
      </c>
      <c r="D20" s="345">
        <v>1474.1942231091332</v>
      </c>
      <c r="E20" s="345">
        <v>4683.6537897369071</v>
      </c>
      <c r="F20" s="345">
        <v>496.56445697693505</v>
      </c>
      <c r="G20" s="345">
        <v>164.05712307619569</v>
      </c>
      <c r="H20" s="345">
        <v>5090.0678996819479</v>
      </c>
      <c r="I20" s="68">
        <v>26473.254391280778</v>
      </c>
      <c r="J20" s="345">
        <v>55.016722475558922</v>
      </c>
      <c r="K20" s="345">
        <v>5.5686172969904044</v>
      </c>
      <c r="L20" s="345">
        <v>17.692021239668641</v>
      </c>
      <c r="M20" s="345">
        <v>1.8757212454411472</v>
      </c>
      <c r="N20" s="345">
        <v>0.61970893586180886</v>
      </c>
      <c r="O20" s="345">
        <v>19.227208806479084</v>
      </c>
      <c r="P20" s="68">
        <v>100</v>
      </c>
    </row>
    <row r="21" spans="2:16" ht="21.75" customHeight="1">
      <c r="B21" s="64" t="s">
        <v>308</v>
      </c>
      <c r="C21" s="345">
        <v>15803.987179637144</v>
      </c>
      <c r="D21" s="345">
        <v>1285.6662612112634</v>
      </c>
      <c r="E21" s="345">
        <v>4649.080765173404</v>
      </c>
      <c r="F21" s="345">
        <v>540.74251757431739</v>
      </c>
      <c r="G21" s="345">
        <v>143.19180094783971</v>
      </c>
      <c r="H21" s="345">
        <v>5195.4800343096258</v>
      </c>
      <c r="I21" s="68">
        <v>27618.148558853591</v>
      </c>
      <c r="J21" s="345">
        <v>57.223195631521925</v>
      </c>
      <c r="K21" s="345">
        <v>4.6551500672521202</v>
      </c>
      <c r="L21" s="345">
        <v>16.833426597247563</v>
      </c>
      <c r="M21" s="345">
        <v>1.9579245742052855</v>
      </c>
      <c r="N21" s="345">
        <v>0.51846994972418781</v>
      </c>
      <c r="O21" s="345">
        <v>18.811833180048932</v>
      </c>
      <c r="P21" s="68">
        <v>100</v>
      </c>
    </row>
    <row r="22" spans="2:16" ht="21.75" customHeight="1">
      <c r="B22" s="64" t="s">
        <v>309</v>
      </c>
      <c r="C22" s="345">
        <v>15217.969164198976</v>
      </c>
      <c r="D22" s="345">
        <v>1259.7160755557622</v>
      </c>
      <c r="E22" s="345">
        <v>5784.3872494791303</v>
      </c>
      <c r="F22" s="345">
        <v>572.17820014402992</v>
      </c>
      <c r="G22" s="345">
        <v>190.11045827259858</v>
      </c>
      <c r="H22" s="345">
        <v>5095.0331343465796</v>
      </c>
      <c r="I22" s="68">
        <v>28119.39428199708</v>
      </c>
      <c r="J22" s="345">
        <v>54.119121527244275</v>
      </c>
      <c r="K22" s="345">
        <v>4.479883396216227</v>
      </c>
      <c r="L22" s="345">
        <v>20.570810279446441</v>
      </c>
      <c r="M22" s="345">
        <v>2.0348169466451003</v>
      </c>
      <c r="N22" s="345">
        <v>0.67608304917973738</v>
      </c>
      <c r="O22" s="345">
        <v>18.119284801268211</v>
      </c>
      <c r="P22" s="68">
        <v>100</v>
      </c>
    </row>
    <row r="23" spans="2:16" ht="21.75" customHeight="1">
      <c r="B23" s="64" t="s">
        <v>310</v>
      </c>
      <c r="C23" s="345">
        <v>18957.394663639199</v>
      </c>
      <c r="D23" s="345">
        <v>1243.5540385328047</v>
      </c>
      <c r="E23" s="345">
        <v>6272.1499698933076</v>
      </c>
      <c r="F23" s="345">
        <v>489.27393600191385</v>
      </c>
      <c r="G23" s="345">
        <v>117.91380417957201</v>
      </c>
      <c r="H23" s="345">
        <v>4885.9182437814925</v>
      </c>
      <c r="I23" s="68">
        <v>31966.204656028291</v>
      </c>
      <c r="J23" s="345">
        <v>59.304490062645435</v>
      </c>
      <c r="K23" s="345">
        <v>3.8902148438140944</v>
      </c>
      <c r="L23" s="345">
        <v>19.621190683675628</v>
      </c>
      <c r="M23" s="345">
        <v>1.5305975209341749</v>
      </c>
      <c r="N23" s="345">
        <v>0.36887020354271383</v>
      </c>
      <c r="O23" s="345">
        <v>15.284636685387953</v>
      </c>
      <c r="P23" s="68">
        <v>100</v>
      </c>
    </row>
    <row r="24" spans="2:16" ht="21.75" customHeight="1">
      <c r="B24" s="64" t="s">
        <v>311</v>
      </c>
      <c r="C24" s="345">
        <v>28719.743175143478</v>
      </c>
      <c r="D24" s="345">
        <v>1580.1691340854702</v>
      </c>
      <c r="E24" s="345">
        <v>5899.1711912513629</v>
      </c>
      <c r="F24" s="345">
        <v>441.27066166256941</v>
      </c>
      <c r="G24" s="345">
        <v>153.13155578673462</v>
      </c>
      <c r="H24" s="345">
        <v>6158.7466447863035</v>
      </c>
      <c r="I24" s="68">
        <v>42952.23236271592</v>
      </c>
      <c r="J24" s="345">
        <v>66.864378392759036</v>
      </c>
      <c r="K24" s="345">
        <v>3.6788987374195568</v>
      </c>
      <c r="L24" s="345">
        <v>13.734259820153271</v>
      </c>
      <c r="M24" s="345">
        <v>1.027352101134581</v>
      </c>
      <c r="N24" s="345">
        <v>0.35651594192728925</v>
      </c>
      <c r="O24" s="345">
        <v>14.338595006606262</v>
      </c>
      <c r="P24" s="68">
        <v>100</v>
      </c>
    </row>
    <row r="25" spans="2:16" ht="21.75" customHeight="1">
      <c r="B25" s="64" t="s">
        <v>312</v>
      </c>
      <c r="C25" s="345">
        <v>23421.93444429565</v>
      </c>
      <c r="D25" s="345">
        <v>1538.9693799712475</v>
      </c>
      <c r="E25" s="345">
        <v>6180.3064735205608</v>
      </c>
      <c r="F25" s="345">
        <v>416.99511036538763</v>
      </c>
      <c r="G25" s="345">
        <v>134.24790589068252</v>
      </c>
      <c r="H25" s="345">
        <v>5627.4046672896193</v>
      </c>
      <c r="I25" s="68">
        <v>37319.857981333153</v>
      </c>
      <c r="J25" s="345">
        <v>62.759977425452583</v>
      </c>
      <c r="K25" s="345">
        <v>4.1237278575417342</v>
      </c>
      <c r="L25" s="345">
        <v>16.560369754386151</v>
      </c>
      <c r="M25" s="345">
        <v>1.1173544941515119</v>
      </c>
      <c r="N25" s="345">
        <v>0.35972244577627105</v>
      </c>
      <c r="O25" s="345">
        <v>15.078848022691741</v>
      </c>
      <c r="P25" s="68">
        <v>100</v>
      </c>
    </row>
    <row r="26" spans="2:16" ht="21.75" customHeight="1">
      <c r="B26" s="64" t="s">
        <v>313</v>
      </c>
      <c r="C26" s="345">
        <v>25718.8481323817</v>
      </c>
      <c r="D26" s="345">
        <v>1447.3969662706706</v>
      </c>
      <c r="E26" s="345">
        <v>6547.4642356433651</v>
      </c>
      <c r="F26" s="345">
        <v>428.12823316797721</v>
      </c>
      <c r="G26" s="345">
        <v>76.049001686175288</v>
      </c>
      <c r="H26" s="345">
        <v>4953.7735429146696</v>
      </c>
      <c r="I26" s="68">
        <v>39171.660112064557</v>
      </c>
      <c r="J26" s="345">
        <v>65.656773439787159</v>
      </c>
      <c r="K26" s="345">
        <v>3.695010530903907</v>
      </c>
      <c r="L26" s="345">
        <v>16.714798956470059</v>
      </c>
      <c r="M26" s="345">
        <v>1.0929540181426141</v>
      </c>
      <c r="N26" s="345">
        <v>0.19414291216815904</v>
      </c>
      <c r="O26" s="345">
        <v>12.646320142528111</v>
      </c>
      <c r="P26" s="68">
        <v>100</v>
      </c>
    </row>
    <row r="27" spans="2:16" ht="21.75" customHeight="1">
      <c r="B27" s="64" t="s">
        <v>314</v>
      </c>
      <c r="C27" s="345">
        <v>18443.811419369915</v>
      </c>
      <c r="D27" s="345">
        <v>1601.5895272487194</v>
      </c>
      <c r="E27" s="345">
        <v>7568.4687187496302</v>
      </c>
      <c r="F27" s="345">
        <v>464.53144420774493</v>
      </c>
      <c r="G27" s="345">
        <v>131.13080514414079</v>
      </c>
      <c r="H27" s="345">
        <v>5760.2490273297026</v>
      </c>
      <c r="I27" s="68">
        <v>33969.780942049852</v>
      </c>
      <c r="J27" s="345">
        <v>54.29476113147097</v>
      </c>
      <c r="K27" s="345">
        <v>4.7147478813034525</v>
      </c>
      <c r="L27" s="345">
        <v>22.280004488874759</v>
      </c>
      <c r="M27" s="345">
        <v>1.3674843679451572</v>
      </c>
      <c r="N27" s="345">
        <v>0.38602193334081569</v>
      </c>
      <c r="O27" s="345">
        <v>16.956980197064851</v>
      </c>
      <c r="P27" s="68">
        <v>100</v>
      </c>
    </row>
    <row r="28" spans="2:16" ht="21.75" customHeight="1">
      <c r="B28" s="64" t="s">
        <v>315</v>
      </c>
      <c r="C28" s="345">
        <v>25957.192778716202</v>
      </c>
      <c r="D28" s="345">
        <v>1800.70293895848</v>
      </c>
      <c r="E28" s="345">
        <v>7172.2092481499594</v>
      </c>
      <c r="F28" s="345">
        <v>191.87843864248299</v>
      </c>
      <c r="G28" s="345">
        <v>97.641522162231553</v>
      </c>
      <c r="H28" s="345">
        <v>6232.4608031527896</v>
      </c>
      <c r="I28" s="68">
        <v>41452.085729782142</v>
      </c>
      <c r="J28" s="345">
        <v>62.619750783895292</v>
      </c>
      <c r="K28" s="345">
        <v>4.3440587059886502</v>
      </c>
      <c r="L28" s="345">
        <v>17.302408604730189</v>
      </c>
      <c r="M28" s="345">
        <v>0.46289212053960366</v>
      </c>
      <c r="N28" s="345">
        <v>0.23555273623319492</v>
      </c>
      <c r="O28" s="345">
        <v>15.035337048613078</v>
      </c>
      <c r="P28" s="68">
        <v>100</v>
      </c>
    </row>
    <row r="29" spans="2:16" ht="21.75" customHeight="1">
      <c r="B29" s="64" t="s">
        <v>316</v>
      </c>
      <c r="C29" s="345">
        <v>28166.034416932675</v>
      </c>
      <c r="D29" s="345">
        <v>1821.6782317525551</v>
      </c>
      <c r="E29" s="345">
        <v>7536.3197854669261</v>
      </c>
      <c r="F29" s="345">
        <v>232.824613048294</v>
      </c>
      <c r="G29" s="345">
        <v>54.323337462910189</v>
      </c>
      <c r="H29" s="345">
        <v>6306.1302720376716</v>
      </c>
      <c r="I29" s="68">
        <v>44117.310656701033</v>
      </c>
      <c r="J29" s="345">
        <v>63.843498159048593</v>
      </c>
      <c r="K29" s="345">
        <v>4.1291688106919047</v>
      </c>
      <c r="L29" s="345">
        <v>17.082455102739193</v>
      </c>
      <c r="M29" s="345">
        <v>0.52773981365278433</v>
      </c>
      <c r="N29" s="345">
        <v>0.12313383715890432</v>
      </c>
      <c r="O29" s="345">
        <v>14.294004276708616</v>
      </c>
      <c r="P29" s="68">
        <v>100</v>
      </c>
    </row>
    <row r="30" spans="2:16" ht="21.75" customHeight="1">
      <c r="B30" s="64" t="s">
        <v>317</v>
      </c>
      <c r="C30" s="345">
        <v>19273.339885863279</v>
      </c>
      <c r="D30" s="345">
        <v>1053.3465635238681</v>
      </c>
      <c r="E30" s="345">
        <v>5706.0621253755089</v>
      </c>
      <c r="F30" s="345">
        <v>392.14524091171165</v>
      </c>
      <c r="G30" s="345">
        <v>61.179652580762671</v>
      </c>
      <c r="H30" s="345">
        <v>4150.6285759720322</v>
      </c>
      <c r="I30" s="68">
        <v>30636.702044227161</v>
      </c>
      <c r="J30" s="345">
        <v>62.909316603465591</v>
      </c>
      <c r="K30" s="345">
        <v>3.438185226344717</v>
      </c>
      <c r="L30" s="345">
        <v>18.624922869107237</v>
      </c>
      <c r="M30" s="345">
        <v>1.2799851640219322</v>
      </c>
      <c r="N30" s="345">
        <v>0.19969398955685139</v>
      </c>
      <c r="O30" s="345">
        <v>13.54789614750368</v>
      </c>
      <c r="P30" s="68">
        <v>100</v>
      </c>
    </row>
    <row r="31" spans="2:16" ht="21.75" customHeight="1">
      <c r="B31" s="64" t="s">
        <v>318</v>
      </c>
      <c r="C31" s="345">
        <v>23011.455630834418</v>
      </c>
      <c r="D31" s="345">
        <v>1058.0475085597614</v>
      </c>
      <c r="E31" s="345">
        <v>5926.3613353927203</v>
      </c>
      <c r="F31" s="345">
        <v>555.96301851595911</v>
      </c>
      <c r="G31" s="345">
        <v>88.976028530020528</v>
      </c>
      <c r="H31" s="345">
        <v>4231.1269696012314</v>
      </c>
      <c r="I31" s="68">
        <v>34871.930491434112</v>
      </c>
      <c r="J31" s="345">
        <v>65.988476423715397</v>
      </c>
      <c r="K31" s="345">
        <v>3.0340950261404616</v>
      </c>
      <c r="L31" s="345">
        <v>16.994646559210317</v>
      </c>
      <c r="M31" s="345">
        <v>1.5942995144835042</v>
      </c>
      <c r="N31" s="345">
        <v>0.25515085421461386</v>
      </c>
      <c r="O31" s="345">
        <v>12.133331622235708</v>
      </c>
      <c r="P31" s="68">
        <v>100</v>
      </c>
    </row>
    <row r="32" spans="2:16" ht="21.75" customHeight="1">
      <c r="B32" s="64" t="s">
        <v>319</v>
      </c>
      <c r="C32" s="345">
        <v>27750.030200108631</v>
      </c>
      <c r="D32" s="345">
        <v>2560.0525920136806</v>
      </c>
      <c r="E32" s="345">
        <v>6193.5825032272096</v>
      </c>
      <c r="F32" s="345">
        <v>601.12814619818346</v>
      </c>
      <c r="G32" s="345">
        <v>86.947067119322213</v>
      </c>
      <c r="H32" s="345">
        <v>8894.0022169336353</v>
      </c>
      <c r="I32" s="68">
        <v>46085.742725600663</v>
      </c>
      <c r="J32" s="345">
        <v>60.213915538554332</v>
      </c>
      <c r="K32" s="345">
        <v>5.5549773977963239</v>
      </c>
      <c r="L32" s="345">
        <v>13.439259382461183</v>
      </c>
      <c r="M32" s="345">
        <v>1.3043690101239409</v>
      </c>
      <c r="N32" s="345">
        <v>0.18866369939400598</v>
      </c>
      <c r="O32" s="345">
        <v>19.298814971670208</v>
      </c>
      <c r="P32" s="68">
        <v>100</v>
      </c>
    </row>
    <row r="33" spans="2:16" ht="21.75" customHeight="1">
      <c r="B33" s="64" t="s">
        <v>320</v>
      </c>
      <c r="C33" s="345">
        <v>35284.946382780945</v>
      </c>
      <c r="D33" s="345">
        <v>2139.7295465711322</v>
      </c>
      <c r="E33" s="345">
        <v>7670.4857704874939</v>
      </c>
      <c r="F33" s="345">
        <v>624.22826250808703</v>
      </c>
      <c r="G33" s="345">
        <v>83.0283364244887</v>
      </c>
      <c r="H33" s="345">
        <v>7422.6260168860908</v>
      </c>
      <c r="I33" s="68">
        <v>53225.044315658233</v>
      </c>
      <c r="J33" s="345">
        <v>66.293878824259608</v>
      </c>
      <c r="K33" s="345">
        <v>4.0201555002588263</v>
      </c>
      <c r="L33" s="345">
        <v>14.411422045976426</v>
      </c>
      <c r="M33" s="345">
        <v>1.1728092865569411</v>
      </c>
      <c r="N33" s="345">
        <v>0.15599486574793262</v>
      </c>
      <c r="O33" s="345">
        <v>13.945739477200275</v>
      </c>
      <c r="P33" s="68">
        <v>100</v>
      </c>
    </row>
    <row r="34" spans="2:16" ht="21.75" customHeight="1">
      <c r="B34" s="64" t="s">
        <v>321</v>
      </c>
      <c r="C34" s="345">
        <v>32455.211845088328</v>
      </c>
      <c r="D34" s="345">
        <v>2022.4389807738887</v>
      </c>
      <c r="E34" s="345">
        <v>6319.9022948490228</v>
      </c>
      <c r="F34" s="345">
        <v>662.02107458958994</v>
      </c>
      <c r="G34" s="345">
        <v>70.58964035767977</v>
      </c>
      <c r="H34" s="345">
        <v>7026.6339112960723</v>
      </c>
      <c r="I34" s="68">
        <v>48556.79774695458</v>
      </c>
      <c r="J34" s="345">
        <v>66.839687440310826</v>
      </c>
      <c r="K34" s="345">
        <v>4.165099583612335</v>
      </c>
      <c r="L34" s="345">
        <v>13.015484109524911</v>
      </c>
      <c r="M34" s="345">
        <v>1.3633952511440295</v>
      </c>
      <c r="N34" s="345">
        <v>0.14537540289527651</v>
      </c>
      <c r="O34" s="345">
        <v>14.470958212512631</v>
      </c>
      <c r="P34" s="68">
        <v>100</v>
      </c>
    </row>
    <row r="35" spans="2:16" ht="21.75" customHeight="1">
      <c r="B35" s="64" t="s">
        <v>322</v>
      </c>
      <c r="C35" s="345">
        <v>35401.946970867793</v>
      </c>
      <c r="D35" s="345">
        <v>2420.2125788545891</v>
      </c>
      <c r="E35" s="345">
        <v>7376.7469896293123</v>
      </c>
      <c r="F35" s="345">
        <v>784.6693083930129</v>
      </c>
      <c r="G35" s="345">
        <v>86.035885051909332</v>
      </c>
      <c r="H35" s="345">
        <v>8402.5767881777974</v>
      </c>
      <c r="I35" s="68">
        <v>54472.188520974421</v>
      </c>
      <c r="J35" s="345">
        <v>64.990865856686369</v>
      </c>
      <c r="K35" s="345">
        <v>4.4430243112458943</v>
      </c>
      <c r="L35" s="345">
        <v>13.542226207395558</v>
      </c>
      <c r="M35" s="345">
        <v>1.4404952870415282</v>
      </c>
      <c r="N35" s="345">
        <v>0.15794460877734215</v>
      </c>
      <c r="O35" s="345">
        <v>15.425443728853303</v>
      </c>
      <c r="P35" s="68">
        <v>100</v>
      </c>
    </row>
    <row r="36" spans="2:16" ht="21.75" customHeight="1">
      <c r="B36" s="64" t="s">
        <v>324</v>
      </c>
      <c r="C36" s="345">
        <v>41624.599105620495</v>
      </c>
      <c r="D36" s="345">
        <v>2888.708236021595</v>
      </c>
      <c r="E36" s="345">
        <v>7748.8207574292092</v>
      </c>
      <c r="F36" s="345">
        <v>392.42655808446546</v>
      </c>
      <c r="G36" s="345">
        <v>82.110953018885127</v>
      </c>
      <c r="H36" s="345">
        <v>10128.426415125476</v>
      </c>
      <c r="I36" s="68">
        <v>62865.092025300124</v>
      </c>
      <c r="J36" s="345">
        <v>66.212579612336569</v>
      </c>
      <c r="K36" s="345">
        <v>4.5950910798938001</v>
      </c>
      <c r="L36" s="345">
        <v>12.326110577092113</v>
      </c>
      <c r="M36" s="345">
        <v>0.62423603536050343</v>
      </c>
      <c r="N36" s="345">
        <v>0.13061454357823812</v>
      </c>
      <c r="O36" s="345">
        <v>16.111368151738773</v>
      </c>
      <c r="P36" s="68">
        <v>100</v>
      </c>
    </row>
    <row r="37" spans="2:16" ht="21.75" customHeight="1">
      <c r="B37" s="64" t="s">
        <v>325</v>
      </c>
      <c r="C37" s="345">
        <v>42869.417227640944</v>
      </c>
      <c r="D37" s="345">
        <v>2800.8898323319195</v>
      </c>
      <c r="E37" s="345">
        <v>10208.258035908337</v>
      </c>
      <c r="F37" s="345">
        <v>771.74847484711654</v>
      </c>
      <c r="G37" s="345">
        <v>61.733941450714681</v>
      </c>
      <c r="H37" s="345">
        <v>9816.0011313124542</v>
      </c>
      <c r="I37" s="68">
        <v>66528.048643491493</v>
      </c>
      <c r="J37" s="345">
        <v>64.438110093035021</v>
      </c>
      <c r="K37" s="345">
        <v>4.2100886610116035</v>
      </c>
      <c r="L37" s="345">
        <v>15.344291985192656</v>
      </c>
      <c r="M37" s="345">
        <v>1.1600347381038321</v>
      </c>
      <c r="N37" s="345">
        <v>9.2793855688647467E-2</v>
      </c>
      <c r="O37" s="345">
        <v>14.754680666968223</v>
      </c>
      <c r="P37" s="68">
        <v>100</v>
      </c>
    </row>
    <row r="38" spans="2:16" ht="21.75" customHeight="1">
      <c r="B38" s="64" t="s">
        <v>326</v>
      </c>
      <c r="C38" s="345">
        <v>42310.864504095203</v>
      </c>
      <c r="D38" s="345">
        <v>2498.7627294116096</v>
      </c>
      <c r="E38" s="345">
        <v>8933.5105080894937</v>
      </c>
      <c r="F38" s="345">
        <v>1168.4576652983958</v>
      </c>
      <c r="G38" s="345">
        <v>38.790779565578802</v>
      </c>
      <c r="H38" s="345">
        <v>8758.0236944655826</v>
      </c>
      <c r="I38" s="68">
        <v>63708.409880925865</v>
      </c>
      <c r="J38" s="345">
        <v>66.413311183211576</v>
      </c>
      <c r="K38" s="345">
        <v>3.9221866219576338</v>
      </c>
      <c r="L38" s="345">
        <v>14.022498010524295</v>
      </c>
      <c r="M38" s="345">
        <v>1.8340713062565843</v>
      </c>
      <c r="N38" s="345">
        <v>6.0888004641899973E-2</v>
      </c>
      <c r="O38" s="345">
        <v>13.747044873408013</v>
      </c>
      <c r="P38" s="68">
        <v>100</v>
      </c>
    </row>
    <row r="39" spans="2:16" ht="20.25" customHeight="1">
      <c r="B39" s="64" t="s">
        <v>327</v>
      </c>
      <c r="C39" s="345">
        <v>41207.599368128504</v>
      </c>
      <c r="D39" s="345">
        <v>2096.2549292049252</v>
      </c>
      <c r="E39" s="345">
        <v>9360.7172254702346</v>
      </c>
      <c r="F39" s="345">
        <v>1127.7155971307088</v>
      </c>
      <c r="G39" s="345">
        <v>78.88402973265471</v>
      </c>
      <c r="H39" s="345">
        <v>7836.5887626924386</v>
      </c>
      <c r="I39" s="68">
        <v>61707.759912359455</v>
      </c>
      <c r="J39" s="345">
        <v>66.778634367304306</v>
      </c>
      <c r="K39" s="345">
        <v>3.3970685893996713</v>
      </c>
      <c r="L39" s="345">
        <v>15.169432886179646</v>
      </c>
      <c r="M39" s="345">
        <v>1.8275101846710182</v>
      </c>
      <c r="N39" s="345">
        <v>0.12783486200874877</v>
      </c>
      <c r="O39" s="345">
        <v>12.699519110436622</v>
      </c>
      <c r="P39" s="68">
        <v>100</v>
      </c>
    </row>
    <row r="40" spans="2:16" ht="21" customHeight="1">
      <c r="B40" s="64" t="s">
        <v>391</v>
      </c>
      <c r="C40" s="345">
        <v>45752.656601068549</v>
      </c>
      <c r="D40" s="345">
        <v>2665.619842612336</v>
      </c>
      <c r="E40" s="345">
        <v>14373.441458605281</v>
      </c>
      <c r="F40" s="345">
        <v>698.85646838767286</v>
      </c>
      <c r="G40" s="345">
        <v>227.68371584541154</v>
      </c>
      <c r="H40" s="345">
        <v>9270.8993908901211</v>
      </c>
      <c r="I40" s="68">
        <v>72989.157477409375</v>
      </c>
      <c r="J40" s="345">
        <v>62.684182394116959</v>
      </c>
      <c r="K40" s="345">
        <v>3.6520764655179958</v>
      </c>
      <c r="L40" s="345">
        <v>19.69257072607525</v>
      </c>
      <c r="M40" s="345">
        <v>0.95747984021321741</v>
      </c>
      <c r="N40" s="345">
        <v>0.31194183316320806</v>
      </c>
      <c r="O40" s="345">
        <v>12.701748740913368</v>
      </c>
      <c r="P40" s="68">
        <v>100</v>
      </c>
    </row>
    <row r="41" spans="2:16" ht="21" customHeight="1">
      <c r="B41" s="333" t="s">
        <v>392</v>
      </c>
      <c r="C41" s="345">
        <v>57810.968074682023</v>
      </c>
      <c r="D41" s="345">
        <v>2530.1946498681218</v>
      </c>
      <c r="E41" s="345">
        <v>11195.079152972383</v>
      </c>
      <c r="F41" s="345">
        <v>1043.6514762536751</v>
      </c>
      <c r="G41" s="345">
        <v>206.01218455933667</v>
      </c>
      <c r="H41" s="345">
        <v>8818.8222270620481</v>
      </c>
      <c r="I41" s="68">
        <v>81604.727765397576</v>
      </c>
      <c r="J41" s="345">
        <v>70.842670097351032</v>
      </c>
      <c r="K41" s="345">
        <v>3.1005490970352665</v>
      </c>
      <c r="L41" s="345">
        <v>13.718664910146755</v>
      </c>
      <c r="M41" s="345">
        <v>1.2789105543664459</v>
      </c>
      <c r="N41" s="345">
        <v>0.2524512858514687</v>
      </c>
      <c r="O41" s="345">
        <v>10.806754055249048</v>
      </c>
      <c r="P41" s="68">
        <v>100</v>
      </c>
    </row>
    <row r="42" spans="2:16" ht="15.6">
      <c r="C42" s="345"/>
      <c r="D42" s="345"/>
      <c r="E42" s="345"/>
      <c r="F42" s="345"/>
      <c r="G42" s="345"/>
      <c r="H42" s="345"/>
      <c r="I42" s="68"/>
    </row>
  </sheetData>
  <mergeCells count="3">
    <mergeCell ref="C2:I2"/>
    <mergeCell ref="B2:B3"/>
    <mergeCell ref="J2:P2"/>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79998168889431442"/>
  </sheetPr>
  <dimension ref="A1:Z41"/>
  <sheetViews>
    <sheetView zoomScaleNormal="100" workbookViewId="0">
      <pane xSplit="2" ySplit="3" topLeftCell="C4" activePane="bottomRight" state="frozen"/>
      <selection activeCell="I3" sqref="I3"/>
      <selection pane="topRight" activeCell="I3" sqref="I3"/>
      <selection pane="bottomLeft" activeCell="I3" sqref="I3"/>
      <selection pane="bottomRight" activeCell="J5" sqref="J5"/>
    </sheetView>
  </sheetViews>
  <sheetFormatPr defaultColWidth="9.21875" defaultRowHeight="15.6"/>
  <cols>
    <col min="1" max="1" width="1.44140625" style="53" customWidth="1"/>
    <col min="2" max="2" width="9.33203125" style="53" customWidth="1"/>
    <col min="3" max="3" width="11.44140625" style="53" customWidth="1"/>
    <col min="4" max="4" width="9.77734375" style="53" customWidth="1"/>
    <col min="5" max="5" width="11.21875" style="53" bestFit="1" customWidth="1"/>
    <col min="6" max="6" width="11.77734375" style="53" customWidth="1"/>
    <col min="7" max="9" width="10.21875" style="53" customWidth="1"/>
    <col min="10" max="10" width="11.33203125" style="53" customWidth="1"/>
    <col min="11" max="11" width="10.33203125" style="53" bestFit="1" customWidth="1"/>
    <col min="12" max="12" width="10.44140625" style="53" customWidth="1"/>
    <col min="13" max="13" width="9.77734375" style="53" customWidth="1"/>
    <col min="14" max="14" width="13" style="53" bestFit="1" customWidth="1"/>
    <col min="15" max="15" width="11.44140625" style="53" customWidth="1"/>
    <col min="16" max="16" width="9.77734375" style="53" customWidth="1"/>
    <col min="17" max="17" width="11.21875" style="53" bestFit="1" customWidth="1"/>
    <col min="18" max="18" width="11.77734375" style="53" customWidth="1"/>
    <col min="19" max="21" width="10.21875" style="53" customWidth="1"/>
    <col min="22" max="22" width="11.33203125" style="53" customWidth="1"/>
    <col min="23" max="23" width="10.33203125" style="53" bestFit="1" customWidth="1"/>
    <col min="24" max="24" width="10.44140625" style="53" customWidth="1"/>
    <col min="25" max="25" width="9.77734375" style="53" customWidth="1"/>
    <col min="26" max="26" width="13" style="53" bestFit="1" customWidth="1"/>
    <col min="27" max="228" width="9.21875" style="53"/>
    <col min="229" max="229" width="6" style="53" customWidth="1"/>
    <col min="230" max="230" width="3.44140625" style="53" customWidth="1"/>
    <col min="231" max="231" width="8.21875" style="53" customWidth="1"/>
    <col min="232" max="234" width="6.44140625" style="53" customWidth="1"/>
    <col min="235" max="235" width="6.21875" style="53" customWidth="1"/>
    <col min="236" max="236" width="8" style="53" customWidth="1"/>
    <col min="237" max="237" width="6.44140625" style="53" customWidth="1"/>
    <col min="238" max="238" width="6.77734375" style="53" customWidth="1"/>
    <col min="239" max="239" width="8" style="53" customWidth="1"/>
    <col min="240" max="240" width="8.44140625" style="53" customWidth="1"/>
    <col min="241" max="241" width="6.44140625" style="53" customWidth="1"/>
    <col min="242" max="242" width="7.77734375" style="53" customWidth="1"/>
    <col min="243" max="243" width="6.77734375" style="53" customWidth="1"/>
    <col min="244" max="244" width="7.21875" style="53" customWidth="1"/>
    <col min="245" max="245" width="7.44140625" style="53" customWidth="1"/>
    <col min="246" max="246" width="8" style="53" customWidth="1"/>
    <col min="247" max="247" width="7.77734375" style="53" customWidth="1"/>
    <col min="248" max="248" width="7.21875" style="53" customWidth="1"/>
    <col min="249" max="249" width="7" style="53" customWidth="1"/>
    <col min="250" max="250" width="8.77734375" style="53" customWidth="1"/>
    <col min="251" max="251" width="8.44140625" style="53" customWidth="1"/>
    <col min="252" max="252" width="9" style="53" customWidth="1"/>
    <col min="253" max="16384" width="9.21875" style="53"/>
  </cols>
  <sheetData>
    <row r="1" spans="1:26" ht="27.75" customHeight="1">
      <c r="A1" s="339"/>
      <c r="B1" s="365" t="s">
        <v>179</v>
      </c>
      <c r="C1" s="405"/>
      <c r="D1" s="405"/>
      <c r="E1" s="405"/>
      <c r="F1" s="405"/>
      <c r="G1" s="405"/>
      <c r="H1" s="405"/>
      <c r="I1" s="405"/>
      <c r="J1" s="405"/>
      <c r="K1" s="405"/>
      <c r="L1" s="405"/>
      <c r="M1" s="405"/>
      <c r="N1" s="405"/>
      <c r="O1" s="405"/>
      <c r="P1" s="405"/>
      <c r="Q1" s="405"/>
      <c r="R1" s="405"/>
      <c r="S1" s="405"/>
      <c r="T1" s="405"/>
      <c r="U1" s="405"/>
      <c r="V1" s="405"/>
      <c r="W1" s="405"/>
      <c r="X1" s="405"/>
      <c r="Y1" s="405"/>
      <c r="Z1" s="405"/>
    </row>
    <row r="2" spans="1:26" ht="15" customHeight="1">
      <c r="A2" s="339"/>
      <c r="B2" s="495" t="s">
        <v>323</v>
      </c>
      <c r="C2" s="499" t="s">
        <v>336</v>
      </c>
      <c r="D2" s="501"/>
      <c r="E2" s="501"/>
      <c r="F2" s="501"/>
      <c r="G2" s="501"/>
      <c r="H2" s="501"/>
      <c r="I2" s="501"/>
      <c r="J2" s="501"/>
      <c r="K2" s="501"/>
      <c r="L2" s="501"/>
      <c r="M2" s="501"/>
      <c r="N2" s="501"/>
      <c r="O2" s="499" t="s">
        <v>397</v>
      </c>
      <c r="P2" s="501"/>
      <c r="Q2" s="501"/>
      <c r="R2" s="501"/>
      <c r="S2" s="501"/>
      <c r="T2" s="501"/>
      <c r="U2" s="501"/>
      <c r="V2" s="501"/>
      <c r="W2" s="501"/>
      <c r="X2" s="501"/>
      <c r="Y2" s="501"/>
      <c r="Z2" s="501"/>
    </row>
    <row r="3" spans="1:26" s="54" customFormat="1" ht="183.75" customHeight="1">
      <c r="B3" s="496"/>
      <c r="C3" s="430" t="s">
        <v>343</v>
      </c>
      <c r="D3" s="430" t="s">
        <v>344</v>
      </c>
      <c r="E3" s="430" t="s">
        <v>345</v>
      </c>
      <c r="F3" s="430" t="s">
        <v>346</v>
      </c>
      <c r="G3" s="430" t="s">
        <v>347</v>
      </c>
      <c r="H3" s="430" t="s">
        <v>348</v>
      </c>
      <c r="I3" s="430" t="s">
        <v>349</v>
      </c>
      <c r="J3" s="430" t="s">
        <v>350</v>
      </c>
      <c r="K3" s="430" t="s">
        <v>351</v>
      </c>
      <c r="L3" s="430" t="s">
        <v>352</v>
      </c>
      <c r="M3" s="430" t="s">
        <v>353</v>
      </c>
      <c r="N3" s="430" t="s">
        <v>63</v>
      </c>
      <c r="O3" s="430" t="s">
        <v>343</v>
      </c>
      <c r="P3" s="430" t="s">
        <v>344</v>
      </c>
      <c r="Q3" s="430" t="s">
        <v>345</v>
      </c>
      <c r="R3" s="430" t="s">
        <v>346</v>
      </c>
      <c r="S3" s="430" t="s">
        <v>347</v>
      </c>
      <c r="T3" s="430" t="s">
        <v>348</v>
      </c>
      <c r="U3" s="430" t="s">
        <v>349</v>
      </c>
      <c r="V3" s="430" t="s">
        <v>350</v>
      </c>
      <c r="W3" s="430" t="s">
        <v>351</v>
      </c>
      <c r="X3" s="430" t="s">
        <v>352</v>
      </c>
      <c r="Y3" s="430" t="s">
        <v>353</v>
      </c>
      <c r="Z3" s="430" t="s">
        <v>63</v>
      </c>
    </row>
    <row r="4" spans="1:26" s="63" customFormat="1" ht="25.2" customHeight="1">
      <c r="B4" s="64" t="s">
        <v>291</v>
      </c>
      <c r="C4" s="129">
        <v>27096.556086845194</v>
      </c>
      <c r="D4" s="129">
        <v>320.19373341411386</v>
      </c>
      <c r="E4" s="129">
        <v>1564.3685554598678</v>
      </c>
      <c r="F4" s="129">
        <v>1816.5960204524372</v>
      </c>
      <c r="G4" s="129">
        <v>1631.452031329583</v>
      </c>
      <c r="H4" s="129">
        <v>2475.6016879444073</v>
      </c>
      <c r="I4" s="129">
        <v>468.03062843294691</v>
      </c>
      <c r="J4" s="129">
        <v>218.44037254517502</v>
      </c>
      <c r="K4" s="129">
        <v>8008.124955938576</v>
      </c>
      <c r="L4" s="129">
        <v>77.008738052790775</v>
      </c>
      <c r="M4" s="129">
        <v>1133.5806808790101</v>
      </c>
      <c r="N4" s="130">
        <v>44809.953491294109</v>
      </c>
      <c r="O4" s="129">
        <v>60.469949142236089</v>
      </c>
      <c r="P4" s="129">
        <v>0.71455939689007408</v>
      </c>
      <c r="Q4" s="129">
        <v>3.4911184537689843</v>
      </c>
      <c r="R4" s="129">
        <v>4.0540011290245461</v>
      </c>
      <c r="S4" s="129">
        <v>3.6408250940196787</v>
      </c>
      <c r="T4" s="129">
        <v>5.5246691751764017</v>
      </c>
      <c r="U4" s="129">
        <v>1.0444791658261332</v>
      </c>
      <c r="V4" s="129">
        <v>0.48748181045895234</v>
      </c>
      <c r="W4" s="129">
        <v>17.871308341113171</v>
      </c>
      <c r="X4" s="129">
        <v>0.1718563222069677</v>
      </c>
      <c r="Y4" s="129">
        <v>2.5297519692789852</v>
      </c>
      <c r="Z4" s="130">
        <v>100</v>
      </c>
    </row>
    <row r="5" spans="1:26" s="63" customFormat="1" ht="25.2" customHeight="1">
      <c r="B5" s="64" t="s">
        <v>292</v>
      </c>
      <c r="C5" s="129">
        <v>27779.287530139529</v>
      </c>
      <c r="D5" s="129">
        <v>348.42681759330821</v>
      </c>
      <c r="E5" s="129">
        <v>1598.934859079216</v>
      </c>
      <c r="F5" s="129">
        <v>1945.277206445654</v>
      </c>
      <c r="G5" s="129">
        <v>1697.7705397417174</v>
      </c>
      <c r="H5" s="129">
        <v>3178.7867591586419</v>
      </c>
      <c r="I5" s="129">
        <v>468.29500346481518</v>
      </c>
      <c r="J5" s="129">
        <v>232.76117315702515</v>
      </c>
      <c r="K5" s="129">
        <v>9264.5010429769318</v>
      </c>
      <c r="L5" s="129">
        <v>159.6123603555381</v>
      </c>
      <c r="M5" s="129">
        <v>1185.7089527248795</v>
      </c>
      <c r="N5" s="130">
        <v>47859.362244837263</v>
      </c>
      <c r="O5" s="129">
        <v>58.043580664588077</v>
      </c>
      <c r="P5" s="129">
        <v>0.72802227453604251</v>
      </c>
      <c r="Q5" s="129">
        <v>3.3409029792320273</v>
      </c>
      <c r="R5" s="129">
        <v>4.0645698463219642</v>
      </c>
      <c r="S5" s="129">
        <v>3.5474157199511391</v>
      </c>
      <c r="T5" s="129">
        <v>6.6419329678835144</v>
      </c>
      <c r="U5" s="129">
        <v>0.97848149557264863</v>
      </c>
      <c r="V5" s="129">
        <v>0.48634407614182912</v>
      </c>
      <c r="W5" s="129">
        <v>19.357761174463462</v>
      </c>
      <c r="X5" s="129">
        <v>0.33350289863663191</v>
      </c>
      <c r="Y5" s="129">
        <v>2.4774859026726492</v>
      </c>
      <c r="Z5" s="130">
        <v>100</v>
      </c>
    </row>
    <row r="6" spans="1:26" s="63" customFormat="1" ht="25.2" customHeight="1">
      <c r="B6" s="64" t="s">
        <v>293</v>
      </c>
      <c r="C6" s="129">
        <v>29652.97577550371</v>
      </c>
      <c r="D6" s="129">
        <v>398.48202075135123</v>
      </c>
      <c r="E6" s="129">
        <v>1628.0120986497163</v>
      </c>
      <c r="F6" s="129">
        <v>2259.2645930029717</v>
      </c>
      <c r="G6" s="129">
        <v>1792.1507427851518</v>
      </c>
      <c r="H6" s="129">
        <v>3179.4017857181689</v>
      </c>
      <c r="I6" s="129">
        <v>468.82375352855172</v>
      </c>
      <c r="J6" s="129">
        <v>224.01692091512842</v>
      </c>
      <c r="K6" s="129">
        <v>5217.6040877172773</v>
      </c>
      <c r="L6" s="129">
        <v>243.42687281703292</v>
      </c>
      <c r="M6" s="129">
        <v>1188.5386732566508</v>
      </c>
      <c r="N6" s="130">
        <v>46252.697324645713</v>
      </c>
      <c r="O6" s="129">
        <v>64.110803241096917</v>
      </c>
      <c r="P6" s="129">
        <v>0.86153250253584757</v>
      </c>
      <c r="Q6" s="129">
        <v>3.5198208814131826</v>
      </c>
      <c r="R6" s="129">
        <v>4.8846115441555549</v>
      </c>
      <c r="S6" s="129">
        <v>3.8746945506899242</v>
      </c>
      <c r="T6" s="129">
        <v>6.8739813451355785</v>
      </c>
      <c r="U6" s="129">
        <v>1.0136138661014682</v>
      </c>
      <c r="V6" s="129">
        <v>0.48433266354773474</v>
      </c>
      <c r="W6" s="129">
        <v>11.280648242188205</v>
      </c>
      <c r="X6" s="129">
        <v>0.52629767969731589</v>
      </c>
      <c r="Y6" s="129">
        <v>2.5696634834382706</v>
      </c>
      <c r="Z6" s="130">
        <v>100</v>
      </c>
    </row>
    <row r="7" spans="1:26" s="63" customFormat="1" ht="25.2" customHeight="1">
      <c r="B7" s="64" t="s">
        <v>294</v>
      </c>
      <c r="C7" s="129">
        <v>31202.817068238903</v>
      </c>
      <c r="D7" s="129">
        <v>429.68349537249537</v>
      </c>
      <c r="E7" s="129">
        <v>1857.9033267315394</v>
      </c>
      <c r="F7" s="129">
        <v>2093.2870782703667</v>
      </c>
      <c r="G7" s="129">
        <v>1780.6689822030839</v>
      </c>
      <c r="H7" s="129">
        <v>3094.9949449193637</v>
      </c>
      <c r="I7" s="129">
        <v>514.12347710255244</v>
      </c>
      <c r="J7" s="129">
        <v>230.2857312443904</v>
      </c>
      <c r="K7" s="129">
        <v>8419.2944176133424</v>
      </c>
      <c r="L7" s="129">
        <v>301.35575437675129</v>
      </c>
      <c r="M7" s="129">
        <v>1147.1872656707042</v>
      </c>
      <c r="N7" s="130">
        <v>51071.601541743505</v>
      </c>
      <c r="O7" s="129">
        <v>61.096218106133215</v>
      </c>
      <c r="P7" s="129">
        <v>0.84133546315615826</v>
      </c>
      <c r="Q7" s="129">
        <v>3.6378403469743894</v>
      </c>
      <c r="R7" s="129">
        <v>4.0987300477730528</v>
      </c>
      <c r="S7" s="129">
        <v>3.4866127719680957</v>
      </c>
      <c r="T7" s="129">
        <v>6.060109437511298</v>
      </c>
      <c r="U7" s="129">
        <v>1.0066719303531775</v>
      </c>
      <c r="V7" s="129">
        <v>0.45090759696690885</v>
      </c>
      <c r="W7" s="129">
        <v>16.485275893946287</v>
      </c>
      <c r="X7" s="129">
        <v>0.5900652129157089</v>
      </c>
      <c r="Y7" s="129">
        <v>2.2462331923016898</v>
      </c>
      <c r="Z7" s="130">
        <v>100</v>
      </c>
    </row>
    <row r="8" spans="1:26" s="63" customFormat="1" ht="25.2" customHeight="1">
      <c r="B8" s="64" t="s">
        <v>295</v>
      </c>
      <c r="C8" s="129">
        <v>30954.755417531087</v>
      </c>
      <c r="D8" s="129">
        <v>466.30294692525581</v>
      </c>
      <c r="E8" s="129">
        <v>1889.6327545316162</v>
      </c>
      <c r="F8" s="129">
        <v>1764.0690501302556</v>
      </c>
      <c r="G8" s="129">
        <v>2058.8081767118174</v>
      </c>
      <c r="H8" s="129">
        <v>3013.7123089158904</v>
      </c>
      <c r="I8" s="129">
        <v>537.99928518373645</v>
      </c>
      <c r="J8" s="129">
        <v>251.81206059401052</v>
      </c>
      <c r="K8" s="129">
        <v>10738.680561456615</v>
      </c>
      <c r="L8" s="129">
        <v>87.754370026078732</v>
      </c>
      <c r="M8" s="129">
        <v>1277.6703089152911</v>
      </c>
      <c r="N8" s="130">
        <v>53041.197240921669</v>
      </c>
      <c r="O8" s="129">
        <v>58.359835425527059</v>
      </c>
      <c r="P8" s="129">
        <v>0.87913352484717233</v>
      </c>
      <c r="Q8" s="129">
        <v>3.562575606935491</v>
      </c>
      <c r="R8" s="129">
        <v>3.3258469678155449</v>
      </c>
      <c r="S8" s="129">
        <v>3.8815265940555204</v>
      </c>
      <c r="T8" s="129">
        <v>5.6818331140361016</v>
      </c>
      <c r="U8" s="129">
        <v>1.0143045654494882</v>
      </c>
      <c r="V8" s="129">
        <v>0.47474807073120834</v>
      </c>
      <c r="W8" s="129">
        <v>20.245924149637489</v>
      </c>
      <c r="X8" s="129">
        <v>0.16544568107594598</v>
      </c>
      <c r="Y8" s="129">
        <v>2.408826299888946</v>
      </c>
      <c r="Z8" s="130">
        <v>100</v>
      </c>
    </row>
    <row r="9" spans="1:26" s="63" customFormat="1" ht="25.2" customHeight="1">
      <c r="B9" s="64" t="s">
        <v>296</v>
      </c>
      <c r="C9" s="129">
        <v>31731.034841737743</v>
      </c>
      <c r="D9" s="129">
        <v>515.82155711379619</v>
      </c>
      <c r="E9" s="129">
        <v>1934.0928541897076</v>
      </c>
      <c r="F9" s="129">
        <v>1889.5317903019934</v>
      </c>
      <c r="G9" s="129">
        <v>2309.23624426061</v>
      </c>
      <c r="H9" s="129">
        <v>3153.7769915153799</v>
      </c>
      <c r="I9" s="129">
        <v>537.62119285258188</v>
      </c>
      <c r="J9" s="129">
        <v>269.23152153714852</v>
      </c>
      <c r="K9" s="129">
        <v>12264.055897502642</v>
      </c>
      <c r="L9" s="129">
        <v>181.67750512494587</v>
      </c>
      <c r="M9" s="129">
        <v>1337.4427390810249</v>
      </c>
      <c r="N9" s="130">
        <v>56123.523135217569</v>
      </c>
      <c r="O9" s="129">
        <v>56.537852702669134</v>
      </c>
      <c r="P9" s="129">
        <v>0.91908263825675207</v>
      </c>
      <c r="Q9" s="129">
        <v>3.4461358556018062</v>
      </c>
      <c r="R9" s="129">
        <v>3.3667376614072722</v>
      </c>
      <c r="S9" s="129">
        <v>4.1145603755077911</v>
      </c>
      <c r="T9" s="129">
        <v>5.6193496333382917</v>
      </c>
      <c r="U9" s="129">
        <v>0.95792488215199734</v>
      </c>
      <c r="V9" s="129">
        <v>0.47971243873712816</v>
      </c>
      <c r="W9" s="129">
        <v>21.851899546568085</v>
      </c>
      <c r="X9" s="129">
        <v>0.32371008620972169</v>
      </c>
      <c r="Y9" s="129">
        <v>2.3830341795520287</v>
      </c>
      <c r="Z9" s="130">
        <v>100</v>
      </c>
    </row>
    <row r="10" spans="1:26" s="63" customFormat="1" ht="25.2" customHeight="1">
      <c r="B10" s="64" t="s">
        <v>297</v>
      </c>
      <c r="C10" s="129">
        <v>33855.285702945184</v>
      </c>
      <c r="D10" s="129">
        <v>520.18487452662748</v>
      </c>
      <c r="E10" s="129">
        <v>1980.6371804326761</v>
      </c>
      <c r="F10" s="129">
        <v>2197.094979292644</v>
      </c>
      <c r="G10" s="129">
        <v>2440.948400545717</v>
      </c>
      <c r="H10" s="129">
        <v>3317.586010555568</v>
      </c>
      <c r="I10" s="129">
        <v>535.62767062073067</v>
      </c>
      <c r="J10" s="129">
        <v>262.67667638953549</v>
      </c>
      <c r="K10" s="129">
        <v>9072.9126336617883</v>
      </c>
      <c r="L10" s="129">
        <v>278.55190441333781</v>
      </c>
      <c r="M10" s="129">
        <v>1344.6027309916656</v>
      </c>
      <c r="N10" s="130">
        <v>55806.108764375487</v>
      </c>
      <c r="O10" s="129">
        <v>60.665913557759325</v>
      </c>
      <c r="P10" s="129">
        <v>0.93212891212851212</v>
      </c>
      <c r="Q10" s="129">
        <v>3.5491404512637157</v>
      </c>
      <c r="R10" s="129">
        <v>3.9370151905219135</v>
      </c>
      <c r="S10" s="129">
        <v>4.3739806529996343</v>
      </c>
      <c r="T10" s="129">
        <v>5.9448438244692481</v>
      </c>
      <c r="U10" s="129">
        <v>0.95980114449881715</v>
      </c>
      <c r="V10" s="129">
        <v>0.47069520202279064</v>
      </c>
      <c r="W10" s="129">
        <v>16.257920207211424</v>
      </c>
      <c r="X10" s="129">
        <v>0.49914231717792662</v>
      </c>
      <c r="Y10" s="129">
        <v>2.4094185399466683</v>
      </c>
      <c r="Z10" s="130">
        <v>100</v>
      </c>
    </row>
    <row r="11" spans="1:26" s="63" customFormat="1" ht="25.2" customHeight="1">
      <c r="B11" s="64" t="s">
        <v>298</v>
      </c>
      <c r="C11" s="129">
        <v>35594.403952517736</v>
      </c>
      <c r="D11" s="129">
        <v>517.41634774252941</v>
      </c>
      <c r="E11" s="129">
        <v>2283.3933380757553</v>
      </c>
      <c r="F11" s="129">
        <v>2040.2143113932675</v>
      </c>
      <c r="G11" s="129">
        <v>2491.9522672820294</v>
      </c>
      <c r="H11" s="129">
        <v>3212.9399149802457</v>
      </c>
      <c r="I11" s="129">
        <v>582.43927312436699</v>
      </c>
      <c r="J11" s="129">
        <v>276.39136490878457</v>
      </c>
      <c r="K11" s="129">
        <v>8573.6958556242898</v>
      </c>
      <c r="L11" s="129">
        <v>350.06386472366569</v>
      </c>
      <c r="M11" s="129">
        <v>1304.5150088286891</v>
      </c>
      <c r="N11" s="130">
        <v>57227.425499201359</v>
      </c>
      <c r="O11" s="129">
        <v>62.198156988583165</v>
      </c>
      <c r="P11" s="129">
        <v>0.90414052917643528</v>
      </c>
      <c r="Q11" s="129">
        <v>3.9900333068584772</v>
      </c>
      <c r="R11" s="129">
        <v>3.5650988902545331</v>
      </c>
      <c r="S11" s="129">
        <v>4.354472083174187</v>
      </c>
      <c r="T11" s="129">
        <v>5.6143359358793523</v>
      </c>
      <c r="U11" s="129">
        <v>1.0177624941951919</v>
      </c>
      <c r="V11" s="129">
        <v>0.48297011878097107</v>
      </c>
      <c r="W11" s="129">
        <v>14.981795495490077</v>
      </c>
      <c r="X11" s="129">
        <v>0.61170647057773209</v>
      </c>
      <c r="Y11" s="129">
        <v>2.2795276870298742</v>
      </c>
      <c r="Z11" s="130">
        <v>100</v>
      </c>
    </row>
    <row r="12" spans="1:26" s="63" customFormat="1" ht="25.2" customHeight="1">
      <c r="B12" s="64" t="s">
        <v>299</v>
      </c>
      <c r="C12" s="129">
        <v>36319.979647477085</v>
      </c>
      <c r="D12" s="129">
        <v>536.87443529717882</v>
      </c>
      <c r="E12" s="129">
        <v>2448.9127488399736</v>
      </c>
      <c r="F12" s="129">
        <v>2137.782324091032</v>
      </c>
      <c r="G12" s="129">
        <v>2473.8211837396684</v>
      </c>
      <c r="H12" s="129">
        <v>3540.6002286349812</v>
      </c>
      <c r="I12" s="129">
        <v>713.99291853134719</v>
      </c>
      <c r="J12" s="129">
        <v>328.21710420544423</v>
      </c>
      <c r="K12" s="129">
        <v>10344.345714573443</v>
      </c>
      <c r="L12" s="129">
        <v>110.97119933804413</v>
      </c>
      <c r="M12" s="129">
        <v>1339.1609282935301</v>
      </c>
      <c r="N12" s="130">
        <v>60294.658433021723</v>
      </c>
      <c r="O12" s="129">
        <v>60.23747474715875</v>
      </c>
      <c r="P12" s="129">
        <v>0.89041790641133722</v>
      </c>
      <c r="Q12" s="129">
        <v>4.0615749595137789</v>
      </c>
      <c r="R12" s="129">
        <v>3.5455583954684573</v>
      </c>
      <c r="S12" s="129">
        <v>4.1028861395536564</v>
      </c>
      <c r="T12" s="129">
        <v>5.8721623451404978</v>
      </c>
      <c r="U12" s="129">
        <v>1.1841727560733852</v>
      </c>
      <c r="V12" s="129">
        <v>0.54435519287341838</v>
      </c>
      <c r="W12" s="129">
        <v>17.15632194195851</v>
      </c>
      <c r="X12" s="129">
        <v>0.18404814327178984</v>
      </c>
      <c r="Y12" s="129">
        <v>2.2210274725764241</v>
      </c>
      <c r="Z12" s="130">
        <v>100</v>
      </c>
    </row>
    <row r="13" spans="1:26" s="63" customFormat="1" ht="25.2" customHeight="1">
      <c r="B13" s="64" t="s">
        <v>300</v>
      </c>
      <c r="C13" s="129">
        <v>37241.068449507176</v>
      </c>
      <c r="D13" s="129">
        <v>549.41470595532428</v>
      </c>
      <c r="E13" s="129">
        <v>2498.5973533380347</v>
      </c>
      <c r="F13" s="129">
        <v>2288.408052130515</v>
      </c>
      <c r="G13" s="129">
        <v>2656.9589404867475</v>
      </c>
      <c r="H13" s="129">
        <v>3738.2413357385794</v>
      </c>
      <c r="I13" s="129">
        <v>715.81100073848825</v>
      </c>
      <c r="J13" s="129">
        <v>347.97216616378842</v>
      </c>
      <c r="K13" s="129">
        <v>18914.5326566851</v>
      </c>
      <c r="L13" s="129">
        <v>232.06622190972803</v>
      </c>
      <c r="M13" s="129">
        <v>1416.7544779740779</v>
      </c>
      <c r="N13" s="130">
        <v>70599.825360627554</v>
      </c>
      <c r="O13" s="129">
        <v>52.749519222289678</v>
      </c>
      <c r="P13" s="129">
        <v>0.77820972381855846</v>
      </c>
      <c r="Q13" s="129">
        <v>3.5390984900813431</v>
      </c>
      <c r="R13" s="129">
        <v>3.2413791966781909</v>
      </c>
      <c r="S13" s="129">
        <v>3.7634072420361724</v>
      </c>
      <c r="T13" s="129">
        <v>5.2949724969480441</v>
      </c>
      <c r="U13" s="129">
        <v>1.0138991096395618</v>
      </c>
      <c r="V13" s="129">
        <v>0.4928796415378206</v>
      </c>
      <c r="W13" s="129">
        <v>26.791189015084232</v>
      </c>
      <c r="X13" s="129">
        <v>0.32870650985936833</v>
      </c>
      <c r="Y13" s="129">
        <v>2.0067393520270382</v>
      </c>
      <c r="Z13" s="130">
        <v>100</v>
      </c>
    </row>
    <row r="14" spans="1:26" s="63" customFormat="1" ht="25.2" customHeight="1">
      <c r="B14" s="64" t="s">
        <v>301</v>
      </c>
      <c r="C14" s="129">
        <v>39807.473390626699</v>
      </c>
      <c r="D14" s="129">
        <v>591.25818576079837</v>
      </c>
      <c r="E14" s="129">
        <v>2503.158024452689</v>
      </c>
      <c r="F14" s="129">
        <v>2648.4088746350017</v>
      </c>
      <c r="G14" s="129">
        <v>3254.4428919135394</v>
      </c>
      <c r="H14" s="129">
        <v>4008.4368659883353</v>
      </c>
      <c r="I14" s="129">
        <v>726.73767376929356</v>
      </c>
      <c r="J14" s="129">
        <v>321.91507608941674</v>
      </c>
      <c r="K14" s="129">
        <v>13022.919111190657</v>
      </c>
      <c r="L14" s="129">
        <v>347.36931756725079</v>
      </c>
      <c r="M14" s="129">
        <v>1996.7426227360811</v>
      </c>
      <c r="N14" s="130">
        <v>69228.862034729769</v>
      </c>
      <c r="O14" s="129">
        <v>57.501267853654213</v>
      </c>
      <c r="P14" s="129">
        <v>0.8540631297163086</v>
      </c>
      <c r="Q14" s="129">
        <v>3.6157723106829915</v>
      </c>
      <c r="R14" s="129">
        <v>3.8255848742774141</v>
      </c>
      <c r="S14" s="129">
        <v>4.7009914597193525</v>
      </c>
      <c r="T14" s="129">
        <v>5.7901238705576858</v>
      </c>
      <c r="U14" s="129">
        <v>1.0497611146702281</v>
      </c>
      <c r="V14" s="129">
        <v>0.46500125327485936</v>
      </c>
      <c r="W14" s="129">
        <v>18.811401384378527</v>
      </c>
      <c r="X14" s="129">
        <v>0.50176950387106956</v>
      </c>
      <c r="Y14" s="129">
        <v>2.8842632451973325</v>
      </c>
      <c r="Z14" s="130">
        <v>100</v>
      </c>
    </row>
    <row r="15" spans="1:26" s="63" customFormat="1" ht="25.2" customHeight="1">
      <c r="B15" s="64" t="s">
        <v>302</v>
      </c>
      <c r="C15" s="129">
        <v>41999.493703113665</v>
      </c>
      <c r="D15" s="129">
        <v>674.54440614095233</v>
      </c>
      <c r="E15" s="129">
        <v>2767.391862241916</v>
      </c>
      <c r="F15" s="129">
        <v>2436.0708390388027</v>
      </c>
      <c r="G15" s="129">
        <v>3499.4804503421392</v>
      </c>
      <c r="H15" s="129">
        <v>3687.629247009032</v>
      </c>
      <c r="I15" s="129">
        <v>817.54621005537842</v>
      </c>
      <c r="J15" s="129">
        <v>306.20440877790321</v>
      </c>
      <c r="K15" s="129">
        <v>15025.594960326269</v>
      </c>
      <c r="L15" s="129">
        <v>403.47457667694823</v>
      </c>
      <c r="M15" s="129">
        <v>1734.2315418416156</v>
      </c>
      <c r="N15" s="130">
        <v>73351.662205564615</v>
      </c>
      <c r="O15" s="129">
        <v>57.25772591957363</v>
      </c>
      <c r="P15" s="129">
        <v>0.91960343618468121</v>
      </c>
      <c r="Q15" s="129">
        <v>3.7727732119913373</v>
      </c>
      <c r="R15" s="129">
        <v>3.3210847113618609</v>
      </c>
      <c r="S15" s="129">
        <v>4.7708263795508934</v>
      </c>
      <c r="T15" s="129">
        <v>5.0273288104564324</v>
      </c>
      <c r="U15" s="129">
        <v>1.1145571694943235</v>
      </c>
      <c r="V15" s="129">
        <v>0.4174471301274395</v>
      </c>
      <c r="W15" s="129">
        <v>20.484327837340263</v>
      </c>
      <c r="X15" s="129">
        <v>0.55005512424003367</v>
      </c>
      <c r="Y15" s="129">
        <v>2.3642702696791145</v>
      </c>
      <c r="Z15" s="130">
        <v>100</v>
      </c>
    </row>
    <row r="16" spans="1:26" s="63" customFormat="1" ht="25.2" customHeight="1">
      <c r="B16" s="64" t="s">
        <v>303</v>
      </c>
      <c r="C16" s="129">
        <v>44820.096293506511</v>
      </c>
      <c r="D16" s="129">
        <v>653.91578575725543</v>
      </c>
      <c r="E16" s="129">
        <v>2821.6288169721565</v>
      </c>
      <c r="F16" s="129">
        <v>2684.7353231039192</v>
      </c>
      <c r="G16" s="129">
        <v>3766.5064661354681</v>
      </c>
      <c r="H16" s="129">
        <v>2907.7720735007561</v>
      </c>
      <c r="I16" s="129">
        <v>921.66052316195135</v>
      </c>
      <c r="J16" s="129">
        <v>503.99463724580772</v>
      </c>
      <c r="K16" s="129">
        <v>14443.003668135229</v>
      </c>
      <c r="L16" s="129">
        <v>355.51813069169691</v>
      </c>
      <c r="M16" s="129">
        <v>2212.1615586107614</v>
      </c>
      <c r="N16" s="130">
        <v>76090.993276821508</v>
      </c>
      <c r="O16" s="129">
        <v>58.903287187288441</v>
      </c>
      <c r="P16" s="129">
        <v>0.85938658124528422</v>
      </c>
      <c r="Q16" s="129">
        <v>3.7082297069075953</v>
      </c>
      <c r="R16" s="129">
        <v>3.5283220884458224</v>
      </c>
      <c r="S16" s="129">
        <v>4.9500030212942487</v>
      </c>
      <c r="T16" s="129">
        <v>3.8214405520009271</v>
      </c>
      <c r="U16" s="129">
        <v>1.2112609961719389</v>
      </c>
      <c r="V16" s="129">
        <v>0.66235781074937328</v>
      </c>
      <c r="W16" s="129">
        <v>18.981226353020666</v>
      </c>
      <c r="X16" s="129">
        <v>0.46722761181249189</v>
      </c>
      <c r="Y16" s="129">
        <v>2.9072580910632162</v>
      </c>
      <c r="Z16" s="130">
        <v>100</v>
      </c>
    </row>
    <row r="17" spans="2:26" s="63" customFormat="1" ht="25.2" customHeight="1">
      <c r="B17" s="64" t="s">
        <v>304</v>
      </c>
      <c r="C17" s="129">
        <v>46949.227907685818</v>
      </c>
      <c r="D17" s="129">
        <v>791.70606274470083</v>
      </c>
      <c r="E17" s="129">
        <v>2908.9271574057434</v>
      </c>
      <c r="F17" s="129">
        <v>2881.2979742031557</v>
      </c>
      <c r="G17" s="129">
        <v>4770.7705955962228</v>
      </c>
      <c r="H17" s="129">
        <v>4027.4484445315725</v>
      </c>
      <c r="I17" s="129">
        <v>922.4153293658668</v>
      </c>
      <c r="J17" s="129">
        <v>417.66911463297754</v>
      </c>
      <c r="K17" s="129">
        <v>24517.575690743462</v>
      </c>
      <c r="L17" s="129">
        <v>338.28070474477903</v>
      </c>
      <c r="M17" s="129">
        <v>2300.7058306814411</v>
      </c>
      <c r="N17" s="130">
        <v>90826.024812335745</v>
      </c>
      <c r="O17" s="129">
        <v>51.691382513648556</v>
      </c>
      <c r="P17" s="129">
        <v>0.8716731403587461</v>
      </c>
      <c r="Q17" s="129">
        <v>3.2027463091290778</v>
      </c>
      <c r="R17" s="129">
        <v>3.1723264121230437</v>
      </c>
      <c r="S17" s="129">
        <v>5.2526471410078379</v>
      </c>
      <c r="T17" s="129">
        <v>4.4342449786314724</v>
      </c>
      <c r="U17" s="129">
        <v>1.0155848296474017</v>
      </c>
      <c r="V17" s="129">
        <v>0.45985620916027459</v>
      </c>
      <c r="W17" s="129">
        <v>26.993998406735898</v>
      </c>
      <c r="X17" s="129">
        <v>0.37244909203472554</v>
      </c>
      <c r="Y17" s="129">
        <v>2.5330909675229623</v>
      </c>
      <c r="Z17" s="130">
        <v>100</v>
      </c>
    </row>
    <row r="18" spans="2:26" s="63" customFormat="1" ht="25.2" customHeight="1">
      <c r="B18" s="64" t="s">
        <v>305</v>
      </c>
      <c r="C18" s="129">
        <v>48759.614445796564</v>
      </c>
      <c r="D18" s="129">
        <v>888.88058765799246</v>
      </c>
      <c r="E18" s="129">
        <v>2741.767640872712</v>
      </c>
      <c r="F18" s="129">
        <v>3402.7514163125288</v>
      </c>
      <c r="G18" s="129">
        <v>5126.2450589545233</v>
      </c>
      <c r="H18" s="129">
        <v>3155.0982979777564</v>
      </c>
      <c r="I18" s="129">
        <v>1010.4960672565225</v>
      </c>
      <c r="J18" s="129">
        <v>455.9568573683872</v>
      </c>
      <c r="K18" s="129">
        <v>9272.4189288710586</v>
      </c>
      <c r="L18" s="129">
        <v>347.76329420122744</v>
      </c>
      <c r="M18" s="129">
        <v>2287.2949809146148</v>
      </c>
      <c r="N18" s="130">
        <v>77448.287576183895</v>
      </c>
      <c r="O18" s="129">
        <v>62.957640474404265</v>
      </c>
      <c r="P18" s="129">
        <v>1.1477085103832974</v>
      </c>
      <c r="Q18" s="129">
        <v>3.5401268726254349</v>
      </c>
      <c r="R18" s="129">
        <v>4.3935786352478479</v>
      </c>
      <c r="S18" s="129">
        <v>6.618926278921232</v>
      </c>
      <c r="T18" s="129">
        <v>4.0738128585143567</v>
      </c>
      <c r="U18" s="129">
        <v>1.3047364878952596</v>
      </c>
      <c r="V18" s="129">
        <v>0.58872425929349836</v>
      </c>
      <c r="W18" s="129">
        <v>11.972400189933209</v>
      </c>
      <c r="X18" s="129">
        <v>0.44902644730413388</v>
      </c>
      <c r="Y18" s="129">
        <v>2.9533189854774533</v>
      </c>
      <c r="Z18" s="130">
        <v>100</v>
      </c>
    </row>
    <row r="19" spans="2:26" s="63" customFormat="1" ht="25.2" customHeight="1">
      <c r="B19" s="64" t="s">
        <v>306</v>
      </c>
      <c r="C19" s="129">
        <v>48047.64548860208</v>
      </c>
      <c r="D19" s="129">
        <v>880.37220518372624</v>
      </c>
      <c r="E19" s="129">
        <v>2938.1960878777882</v>
      </c>
      <c r="F19" s="129">
        <v>3257.7789350019561</v>
      </c>
      <c r="G19" s="129">
        <v>4612.8782954200033</v>
      </c>
      <c r="H19" s="129">
        <v>3266.2911639502872</v>
      </c>
      <c r="I19" s="129">
        <v>1123.770712806074</v>
      </c>
      <c r="J19" s="129">
        <v>392.96705666698625</v>
      </c>
      <c r="K19" s="129">
        <v>18698.888833726007</v>
      </c>
      <c r="L19" s="129">
        <v>380.77628088980879</v>
      </c>
      <c r="M19" s="129">
        <v>2183.9364451903662</v>
      </c>
      <c r="N19" s="130">
        <v>85783.501505315086</v>
      </c>
      <c r="O19" s="129">
        <v>56.010357056391648</v>
      </c>
      <c r="P19" s="129">
        <v>1.0262721732443842</v>
      </c>
      <c r="Q19" s="129">
        <v>3.4251295835665316</v>
      </c>
      <c r="R19" s="129">
        <v>3.7976754012542919</v>
      </c>
      <c r="S19" s="129">
        <v>5.377349040869114</v>
      </c>
      <c r="T19" s="129">
        <v>3.8075983220945</v>
      </c>
      <c r="U19" s="129">
        <v>1.310007977159158</v>
      </c>
      <c r="V19" s="129">
        <v>0.45809164905985833</v>
      </c>
      <c r="W19" s="129">
        <v>21.797768225359089</v>
      </c>
      <c r="X19" s="129">
        <v>0.44388055302943791</v>
      </c>
      <c r="Y19" s="129">
        <v>2.5458700179719886</v>
      </c>
      <c r="Z19" s="130">
        <v>100</v>
      </c>
    </row>
    <row r="20" spans="2:26" s="63" customFormat="1" ht="25.2" customHeight="1">
      <c r="B20" s="64" t="s">
        <v>307</v>
      </c>
      <c r="C20" s="129">
        <v>59075.724312935898</v>
      </c>
      <c r="D20" s="129">
        <v>737.37690439579933</v>
      </c>
      <c r="E20" s="129">
        <v>2975.0324995416368</v>
      </c>
      <c r="F20" s="129">
        <v>3951.9168231374792</v>
      </c>
      <c r="G20" s="129">
        <v>3641.8258624814171</v>
      </c>
      <c r="H20" s="129">
        <v>3390.2641379224815</v>
      </c>
      <c r="I20" s="129">
        <v>801.06112486933887</v>
      </c>
      <c r="J20" s="129">
        <v>378.69799418382865</v>
      </c>
      <c r="K20" s="129">
        <v>21862.471541163577</v>
      </c>
      <c r="L20" s="129">
        <v>306.2007450492477</v>
      </c>
      <c r="M20" s="129">
        <v>1804.4098198691952</v>
      </c>
      <c r="N20" s="130">
        <v>98924.981765549906</v>
      </c>
      <c r="O20" s="129">
        <v>59.717700482315074</v>
      </c>
      <c r="P20" s="129">
        <v>0.74538998262680178</v>
      </c>
      <c r="Q20" s="129">
        <v>3.0073621914759614</v>
      </c>
      <c r="R20" s="129">
        <v>3.9948623215351589</v>
      </c>
      <c r="S20" s="129">
        <v>3.6814016009752386</v>
      </c>
      <c r="T20" s="129">
        <v>3.4271061539918555</v>
      </c>
      <c r="U20" s="129">
        <v>0.80976625981881578</v>
      </c>
      <c r="V20" s="129">
        <v>0.38281330703839278</v>
      </c>
      <c r="W20" s="129">
        <v>22.10005112053209</v>
      </c>
      <c r="X20" s="129">
        <v>0.30952822996211099</v>
      </c>
      <c r="Y20" s="129">
        <v>1.8240183497284921</v>
      </c>
      <c r="Z20" s="130">
        <v>100</v>
      </c>
    </row>
    <row r="21" spans="2:26" s="63" customFormat="1" ht="25.2" customHeight="1">
      <c r="B21" s="64" t="s">
        <v>308</v>
      </c>
      <c r="C21" s="129">
        <v>44611.450466854134</v>
      </c>
      <c r="D21" s="129">
        <v>744.10902089183901</v>
      </c>
      <c r="E21" s="129">
        <v>985.05314538799826</v>
      </c>
      <c r="F21" s="129">
        <v>4320.5901891268968</v>
      </c>
      <c r="G21" s="129">
        <v>3192.1566948943569</v>
      </c>
      <c r="H21" s="129">
        <v>3863.9865866007667</v>
      </c>
      <c r="I21" s="129">
        <v>1184.3281582037268</v>
      </c>
      <c r="J21" s="129">
        <v>382.98685464559117</v>
      </c>
      <c r="K21" s="129">
        <v>26729.367738071727</v>
      </c>
      <c r="L21" s="129">
        <v>94.046170735472657</v>
      </c>
      <c r="M21" s="129">
        <v>1794.2325502004198</v>
      </c>
      <c r="N21" s="130">
        <v>87902.307575612926</v>
      </c>
      <c r="O21" s="129">
        <v>50.751171041192165</v>
      </c>
      <c r="P21" s="129">
        <v>0.84651818753650099</v>
      </c>
      <c r="Q21" s="129">
        <v>1.1206226236332451</v>
      </c>
      <c r="R21" s="129">
        <v>4.9152181646771407</v>
      </c>
      <c r="S21" s="129">
        <v>3.6314822476628241</v>
      </c>
      <c r="T21" s="129">
        <v>4.3957737779261299</v>
      </c>
      <c r="U21" s="129">
        <v>1.3473231714480036</v>
      </c>
      <c r="V21" s="129">
        <v>0.43569601891980897</v>
      </c>
      <c r="W21" s="129">
        <v>30.408038736729772</v>
      </c>
      <c r="X21" s="129">
        <v>0.10698942192680758</v>
      </c>
      <c r="Y21" s="129">
        <v>2.041166608347607</v>
      </c>
      <c r="Z21" s="130">
        <v>100</v>
      </c>
    </row>
    <row r="22" spans="2:26" s="63" customFormat="1" ht="25.2" customHeight="1">
      <c r="B22" s="64" t="s">
        <v>309</v>
      </c>
      <c r="C22" s="129">
        <v>44300.045938638155</v>
      </c>
      <c r="D22" s="129">
        <v>757.82785371488944</v>
      </c>
      <c r="E22" s="129">
        <v>1794.1869154756628</v>
      </c>
      <c r="F22" s="129">
        <v>4823.3003060429519</v>
      </c>
      <c r="G22" s="129">
        <v>3154.9514833607745</v>
      </c>
      <c r="H22" s="129">
        <v>4111.9950851345002</v>
      </c>
      <c r="I22" s="129">
        <v>987.79474852437272</v>
      </c>
      <c r="J22" s="129">
        <v>418.49102013856867</v>
      </c>
      <c r="K22" s="129">
        <v>15511.316358377637</v>
      </c>
      <c r="L22" s="129">
        <v>320.26713528404946</v>
      </c>
      <c r="M22" s="129">
        <v>2222.9731395042859</v>
      </c>
      <c r="N22" s="130">
        <v>78403.149984195858</v>
      </c>
      <c r="O22" s="129">
        <v>56.502890441988562</v>
      </c>
      <c r="P22" s="129">
        <v>0.9665783248092058</v>
      </c>
      <c r="Q22" s="129">
        <v>2.2884117740643415</v>
      </c>
      <c r="R22" s="129">
        <v>6.1519215835272059</v>
      </c>
      <c r="S22" s="129">
        <v>4.024011132201621</v>
      </c>
      <c r="T22" s="129">
        <v>5.2446809674909449</v>
      </c>
      <c r="U22" s="129">
        <v>1.2598916608879718</v>
      </c>
      <c r="V22" s="129">
        <v>0.53376812057031653</v>
      </c>
      <c r="W22" s="129">
        <v>19.784047403075434</v>
      </c>
      <c r="X22" s="129">
        <v>0.40848758672146135</v>
      </c>
      <c r="Y22" s="129">
        <v>2.8353110046629282</v>
      </c>
      <c r="Z22" s="130">
        <v>100</v>
      </c>
    </row>
    <row r="23" spans="2:26" s="63" customFormat="1" ht="25.2" customHeight="1">
      <c r="B23" s="64" t="s">
        <v>310</v>
      </c>
      <c r="C23" s="129">
        <v>44832.898124324391</v>
      </c>
      <c r="D23" s="129">
        <v>789.13052580579892</v>
      </c>
      <c r="E23" s="129">
        <v>2872.12532864375</v>
      </c>
      <c r="F23" s="129">
        <v>3513.9489871209234</v>
      </c>
      <c r="G23" s="129">
        <v>2895.8111000591525</v>
      </c>
      <c r="H23" s="129">
        <v>4129.0753154286067</v>
      </c>
      <c r="I23" s="129">
        <v>959.38016200195614</v>
      </c>
      <c r="J23" s="129">
        <v>576.45376441989526</v>
      </c>
      <c r="K23" s="129">
        <v>18007.640780853697</v>
      </c>
      <c r="L23" s="129">
        <v>331.62942012905836</v>
      </c>
      <c r="M23" s="129">
        <v>2269.3914659894767</v>
      </c>
      <c r="N23" s="130">
        <v>81177.4849747767</v>
      </c>
      <c r="O23" s="129">
        <v>55.228242336227559</v>
      </c>
      <c r="P23" s="129">
        <v>0.97210516690803606</v>
      </c>
      <c r="Q23" s="129">
        <v>3.5380811927545808</v>
      </c>
      <c r="R23" s="129">
        <v>4.3287236457408982</v>
      </c>
      <c r="S23" s="129">
        <v>3.5672589523547482</v>
      </c>
      <c r="T23" s="129">
        <v>5.0864784942667098</v>
      </c>
      <c r="U23" s="129">
        <v>1.1818303588735877</v>
      </c>
      <c r="V23" s="129">
        <v>0.71011532889816653</v>
      </c>
      <c r="W23" s="129">
        <v>22.183048398763518</v>
      </c>
      <c r="X23" s="129">
        <v>0.40852389086961927</v>
      </c>
      <c r="Y23" s="129">
        <v>2.7955922343425859</v>
      </c>
      <c r="Z23" s="130">
        <v>100</v>
      </c>
    </row>
    <row r="24" spans="2:26" s="63" customFormat="1" ht="25.2" customHeight="1">
      <c r="B24" s="64" t="s">
        <v>311</v>
      </c>
      <c r="C24" s="129">
        <v>51451.796063929942</v>
      </c>
      <c r="D24" s="129">
        <v>908.4329949003677</v>
      </c>
      <c r="E24" s="129">
        <v>3057.8059764555569</v>
      </c>
      <c r="F24" s="129">
        <v>3510.2753787061733</v>
      </c>
      <c r="G24" s="129">
        <v>4133.0491565542734</v>
      </c>
      <c r="H24" s="129">
        <v>4066.4754085964769</v>
      </c>
      <c r="I24" s="129">
        <v>924.00807094248921</v>
      </c>
      <c r="J24" s="129">
        <v>415.04058697887973</v>
      </c>
      <c r="K24" s="129">
        <v>16883.042268659912</v>
      </c>
      <c r="L24" s="129">
        <v>338.32901286530455</v>
      </c>
      <c r="M24" s="129">
        <v>2124.5931957917846</v>
      </c>
      <c r="N24" s="130">
        <v>87812.848114381166</v>
      </c>
      <c r="O24" s="129">
        <v>58.592560392655855</v>
      </c>
      <c r="P24" s="129">
        <v>1.0345103414902141</v>
      </c>
      <c r="Q24" s="129">
        <v>3.4821851723481201</v>
      </c>
      <c r="R24" s="129">
        <v>3.997450776375961</v>
      </c>
      <c r="S24" s="129">
        <v>4.7066565375157232</v>
      </c>
      <c r="T24" s="129">
        <v>4.6308433172554251</v>
      </c>
      <c r="U24" s="129">
        <v>1.0522470125771537</v>
      </c>
      <c r="V24" s="129">
        <v>0.47264221112412397</v>
      </c>
      <c r="W24" s="129">
        <v>19.226164087820955</v>
      </c>
      <c r="X24" s="129">
        <v>0.3852841812221055</v>
      </c>
      <c r="Y24" s="129">
        <v>2.4194559696143583</v>
      </c>
      <c r="Z24" s="130">
        <v>100</v>
      </c>
    </row>
    <row r="25" spans="2:26" s="63" customFormat="1" ht="25.2" customHeight="1">
      <c r="B25" s="64" t="s">
        <v>312</v>
      </c>
      <c r="C25" s="129">
        <v>48888.227802978807</v>
      </c>
      <c r="D25" s="129">
        <v>965.96649390794528</v>
      </c>
      <c r="E25" s="129">
        <v>2719.5425716099435</v>
      </c>
      <c r="F25" s="129">
        <v>3658.7164695439628</v>
      </c>
      <c r="G25" s="129">
        <v>4477.6158799552777</v>
      </c>
      <c r="H25" s="129">
        <v>4009.8005900701382</v>
      </c>
      <c r="I25" s="129">
        <v>846.1305856710859</v>
      </c>
      <c r="J25" s="129">
        <v>440.45981101587893</v>
      </c>
      <c r="K25" s="129">
        <v>20046.534575689977</v>
      </c>
      <c r="L25" s="129">
        <v>518.16172317720714</v>
      </c>
      <c r="M25" s="129">
        <v>2119.5622458681646</v>
      </c>
      <c r="N25" s="130">
        <v>88690.718749488398</v>
      </c>
      <c r="O25" s="129">
        <v>55.122146366934047</v>
      </c>
      <c r="P25" s="129">
        <v>1.0891404506895119</v>
      </c>
      <c r="Q25" s="129">
        <v>3.0663214933362246</v>
      </c>
      <c r="R25" s="129">
        <v>4.1252529251433847</v>
      </c>
      <c r="S25" s="129">
        <v>5.0485732251223938</v>
      </c>
      <c r="T25" s="129">
        <v>4.5211050790963041</v>
      </c>
      <c r="U25" s="129">
        <v>0.95402382301244637</v>
      </c>
      <c r="V25" s="129">
        <v>0.49662446897062684</v>
      </c>
      <c r="W25" s="129">
        <v>22.60274226924744</v>
      </c>
      <c r="X25" s="129">
        <v>0.58423443905193984</v>
      </c>
      <c r="Y25" s="129">
        <v>2.3898354593956781</v>
      </c>
      <c r="Z25" s="130">
        <v>100</v>
      </c>
    </row>
    <row r="26" spans="2:26" s="63" customFormat="1" ht="25.2" customHeight="1">
      <c r="B26" s="64" t="s">
        <v>313</v>
      </c>
      <c r="C26" s="129">
        <v>47400.557773715685</v>
      </c>
      <c r="D26" s="129">
        <v>1131.505053606156</v>
      </c>
      <c r="E26" s="129">
        <v>2364.5521629005343</v>
      </c>
      <c r="F26" s="129">
        <v>3490.7675395949746</v>
      </c>
      <c r="G26" s="129">
        <v>4623.5112077416998</v>
      </c>
      <c r="H26" s="129">
        <v>5440.6779939368425</v>
      </c>
      <c r="I26" s="129">
        <v>541.90787976235356</v>
      </c>
      <c r="J26" s="129">
        <v>338.84394022359169</v>
      </c>
      <c r="K26" s="129">
        <v>15530.391792221912</v>
      </c>
      <c r="L26" s="129">
        <v>455.86051841932073</v>
      </c>
      <c r="M26" s="129">
        <v>1881.2416512794573</v>
      </c>
      <c r="N26" s="130">
        <v>83199.817513402522</v>
      </c>
      <c r="O26" s="129">
        <v>56.971949206595319</v>
      </c>
      <c r="P26" s="129">
        <v>1.3599850185054596</v>
      </c>
      <c r="Q26" s="129">
        <v>2.8420160447102334</v>
      </c>
      <c r="R26" s="129">
        <v>4.1956432645211663</v>
      </c>
      <c r="S26" s="129">
        <v>5.5571170056916364</v>
      </c>
      <c r="T26" s="129">
        <v>6.539290777964041</v>
      </c>
      <c r="U26" s="129">
        <v>0.65133301485313777</v>
      </c>
      <c r="V26" s="129">
        <v>0.40726524450490276</v>
      </c>
      <c r="W26" s="129">
        <v>18.666377230599267</v>
      </c>
      <c r="X26" s="129">
        <v>0.54791047870494047</v>
      </c>
      <c r="Y26" s="129">
        <v>2.2611127133498954</v>
      </c>
      <c r="Z26" s="130">
        <v>100</v>
      </c>
    </row>
    <row r="27" spans="2:26" s="63" customFormat="1" ht="25.2" customHeight="1">
      <c r="B27" s="64" t="s">
        <v>314</v>
      </c>
      <c r="C27" s="129">
        <v>54857.252414384559</v>
      </c>
      <c r="D27" s="129">
        <v>1122.6264741770333</v>
      </c>
      <c r="E27" s="129">
        <v>3196.621921790344</v>
      </c>
      <c r="F27" s="129">
        <v>3253.4136632201139</v>
      </c>
      <c r="G27" s="129">
        <v>3911.8793971324026</v>
      </c>
      <c r="H27" s="129">
        <v>5263.0904216952749</v>
      </c>
      <c r="I27" s="129">
        <v>454.00223546050358</v>
      </c>
      <c r="J27" s="129">
        <v>439.11320193029212</v>
      </c>
      <c r="K27" s="129">
        <v>15402.202948114013</v>
      </c>
      <c r="L27" s="129">
        <v>461.41219844622572</v>
      </c>
      <c r="M27" s="129">
        <v>1737.9657599786524</v>
      </c>
      <c r="N27" s="130">
        <v>90099.580636329425</v>
      </c>
      <c r="O27" s="129">
        <v>60.885136231439176</v>
      </c>
      <c r="P27" s="129">
        <v>1.2459841280597197</v>
      </c>
      <c r="Q27" s="129">
        <v>3.5478765819043341</v>
      </c>
      <c r="R27" s="129">
        <v>3.6109087747610356</v>
      </c>
      <c r="S27" s="129">
        <v>4.3417287511270368</v>
      </c>
      <c r="T27" s="129">
        <v>5.8414150038486667</v>
      </c>
      <c r="U27" s="129">
        <v>0.50388939910053643</v>
      </c>
      <c r="V27" s="129">
        <v>0.48736431271827196</v>
      </c>
      <c r="W27" s="129">
        <v>17.094644436007091</v>
      </c>
      <c r="X27" s="129">
        <v>0.51211359163660508</v>
      </c>
      <c r="Y27" s="129">
        <v>1.928938789397517</v>
      </c>
      <c r="Z27" s="130">
        <v>100</v>
      </c>
    </row>
    <row r="28" spans="2:26" s="63" customFormat="1" ht="25.2" customHeight="1">
      <c r="B28" s="64" t="s">
        <v>315</v>
      </c>
      <c r="C28" s="129">
        <v>56445.313784509221</v>
      </c>
      <c r="D28" s="129">
        <v>1493.1031685692662</v>
      </c>
      <c r="E28" s="129">
        <v>3841.1646474355107</v>
      </c>
      <c r="F28" s="129">
        <v>3373.5139228124081</v>
      </c>
      <c r="G28" s="129">
        <v>3585.0608546117264</v>
      </c>
      <c r="H28" s="129">
        <v>5220.7738512631113</v>
      </c>
      <c r="I28" s="129">
        <v>547.94586011669139</v>
      </c>
      <c r="J28" s="129">
        <v>666.62645531973226</v>
      </c>
      <c r="K28" s="129">
        <v>18261.709872421226</v>
      </c>
      <c r="L28" s="129">
        <v>523.87526428938816</v>
      </c>
      <c r="M28" s="129">
        <v>1553.1402311656529</v>
      </c>
      <c r="N28" s="130">
        <v>95512.227912513918</v>
      </c>
      <c r="O28" s="129">
        <v>59.097473714267544</v>
      </c>
      <c r="P28" s="129">
        <v>1.563258654103326</v>
      </c>
      <c r="Q28" s="129">
        <v>4.0216469989098069</v>
      </c>
      <c r="R28" s="129">
        <v>3.5320230681902181</v>
      </c>
      <c r="S28" s="129">
        <v>3.7535098206436199</v>
      </c>
      <c r="T28" s="129">
        <v>5.4660790197933284</v>
      </c>
      <c r="U28" s="129">
        <v>0.57369184249224281</v>
      </c>
      <c r="V28" s="129">
        <v>0.69794880706828488</v>
      </c>
      <c r="W28" s="129">
        <v>19.119761177750306</v>
      </c>
      <c r="X28" s="129">
        <v>0.54849025694305942</v>
      </c>
      <c r="Y28" s="129">
        <v>1.626116639838282</v>
      </c>
      <c r="Z28" s="130">
        <v>100</v>
      </c>
    </row>
    <row r="29" spans="2:26" s="63" customFormat="1" ht="25.2" customHeight="1">
      <c r="B29" s="64" t="s">
        <v>316</v>
      </c>
      <c r="C29" s="129">
        <v>50419.729158778551</v>
      </c>
      <c r="D29" s="129">
        <v>1758.8057892321651</v>
      </c>
      <c r="E29" s="129">
        <v>3836.7553060470323</v>
      </c>
      <c r="F29" s="129">
        <v>3450.5696669872436</v>
      </c>
      <c r="G29" s="129">
        <v>3607.6901652193378</v>
      </c>
      <c r="H29" s="129">
        <v>5482.8923376834355</v>
      </c>
      <c r="I29" s="129">
        <v>1046.6846117847067</v>
      </c>
      <c r="J29" s="129">
        <v>370.25321961973293</v>
      </c>
      <c r="K29" s="129">
        <v>14258.552269732112</v>
      </c>
      <c r="L29" s="129">
        <v>533.48149526211557</v>
      </c>
      <c r="M29" s="129">
        <v>1555.9918654965613</v>
      </c>
      <c r="N29" s="130">
        <v>86321.405885842978</v>
      </c>
      <c r="O29" s="129">
        <v>58.409300267255695</v>
      </c>
      <c r="P29" s="129">
        <v>2.0375082764037971</v>
      </c>
      <c r="Q29" s="129">
        <v>4.4447321804756124</v>
      </c>
      <c r="R29" s="129">
        <v>3.9973510991589976</v>
      </c>
      <c r="S29" s="129">
        <v>4.1793691010899217</v>
      </c>
      <c r="T29" s="129">
        <v>6.3517180720322921</v>
      </c>
      <c r="U29" s="129">
        <v>1.212543518080452</v>
      </c>
      <c r="V29" s="129">
        <v>0.42892399147133886</v>
      </c>
      <c r="W29" s="129">
        <v>16.517979663802677</v>
      </c>
      <c r="X29" s="129">
        <v>0.6180176165893615</v>
      </c>
      <c r="Y29" s="129">
        <v>1.8025562136398772</v>
      </c>
      <c r="Z29" s="130">
        <v>100</v>
      </c>
    </row>
    <row r="30" spans="2:26" s="63" customFormat="1" ht="25.2" customHeight="1">
      <c r="B30" s="64" t="s">
        <v>317</v>
      </c>
      <c r="C30" s="129">
        <v>47775.560663387361</v>
      </c>
      <c r="D30" s="129">
        <v>2040.0749238903431</v>
      </c>
      <c r="E30" s="129">
        <v>3772.1692500736472</v>
      </c>
      <c r="F30" s="129">
        <v>3589.0182476452323</v>
      </c>
      <c r="G30" s="129">
        <v>3694.133713476007</v>
      </c>
      <c r="H30" s="129">
        <v>4989.879041607046</v>
      </c>
      <c r="I30" s="129">
        <v>875.53251299693886</v>
      </c>
      <c r="J30" s="129">
        <v>358.62769090333518</v>
      </c>
      <c r="K30" s="129">
        <v>14049.428191442117</v>
      </c>
      <c r="L30" s="129">
        <v>861.49152795794726</v>
      </c>
      <c r="M30" s="129">
        <v>1555.5270509672644</v>
      </c>
      <c r="N30" s="130">
        <v>83561.442814347232</v>
      </c>
      <c r="O30" s="129">
        <v>57.174169155423506</v>
      </c>
      <c r="P30" s="129">
        <v>2.4414070116320068</v>
      </c>
      <c r="Q30" s="129">
        <v>4.5142461918165653</v>
      </c>
      <c r="R30" s="129">
        <v>4.2950649567159092</v>
      </c>
      <c r="S30" s="129">
        <v>4.4208591774599375</v>
      </c>
      <c r="T30" s="129">
        <v>5.971508956221971</v>
      </c>
      <c r="U30" s="129">
        <v>1.04777093777827</v>
      </c>
      <c r="V30" s="129">
        <v>0.42917843304850162</v>
      </c>
      <c r="W30" s="129">
        <v>16.813290577876277</v>
      </c>
      <c r="X30" s="129">
        <v>1.0309677513251745</v>
      </c>
      <c r="Y30" s="129">
        <v>1.8615368507018948</v>
      </c>
      <c r="Z30" s="130">
        <v>100</v>
      </c>
    </row>
    <row r="31" spans="2:26" s="63" customFormat="1" ht="25.2" customHeight="1">
      <c r="B31" s="64" t="s">
        <v>318</v>
      </c>
      <c r="C31" s="129">
        <v>50626.857211594019</v>
      </c>
      <c r="D31" s="129">
        <v>1855.9432069984891</v>
      </c>
      <c r="E31" s="129">
        <v>4564.0973540505001</v>
      </c>
      <c r="F31" s="129">
        <v>3496.6449179282868</v>
      </c>
      <c r="G31" s="129">
        <v>3750.7995318936746</v>
      </c>
      <c r="H31" s="129">
        <v>4888.14773191935</v>
      </c>
      <c r="I31" s="129">
        <v>1111.279647611681</v>
      </c>
      <c r="J31" s="129">
        <v>328.54212833525673</v>
      </c>
      <c r="K31" s="129">
        <v>17838.333200239642</v>
      </c>
      <c r="L31" s="129">
        <v>874.52767096971934</v>
      </c>
      <c r="M31" s="129">
        <v>1685.3791222941854</v>
      </c>
      <c r="N31" s="130">
        <v>91020.551723834811</v>
      </c>
      <c r="O31" s="129">
        <v>55.621347325163242</v>
      </c>
      <c r="P31" s="129">
        <v>2.0390375270736669</v>
      </c>
      <c r="Q31" s="129">
        <v>5.0143591393495557</v>
      </c>
      <c r="R31" s="129">
        <v>3.8415993440002945</v>
      </c>
      <c r="S31" s="129">
        <v>4.1208270669177711</v>
      </c>
      <c r="T31" s="129">
        <v>5.3703780512674371</v>
      </c>
      <c r="U31" s="129">
        <v>1.2209106916681973</v>
      </c>
      <c r="V31" s="129">
        <v>0.36095378693384045</v>
      </c>
      <c r="W31" s="129">
        <v>19.598137851727021</v>
      </c>
      <c r="X31" s="129">
        <v>0.96080242803089266</v>
      </c>
      <c r="Y31" s="129">
        <v>1.8516467878680731</v>
      </c>
      <c r="Z31" s="130">
        <v>100</v>
      </c>
    </row>
    <row r="32" spans="2:26" s="63" customFormat="1" ht="25.2" customHeight="1">
      <c r="B32" s="64" t="s">
        <v>319</v>
      </c>
      <c r="C32" s="129">
        <v>63201.230550777684</v>
      </c>
      <c r="D32" s="129">
        <v>1149.0310347409404</v>
      </c>
      <c r="E32" s="129">
        <v>4462.682844440671</v>
      </c>
      <c r="F32" s="129">
        <v>3270.8702690001278</v>
      </c>
      <c r="G32" s="129">
        <v>4478.5767700814376</v>
      </c>
      <c r="H32" s="129">
        <v>6533.1714542173258</v>
      </c>
      <c r="I32" s="129">
        <v>1011.3202565236214</v>
      </c>
      <c r="J32" s="129">
        <v>394.62372730046729</v>
      </c>
      <c r="K32" s="129">
        <v>16964.237910553435</v>
      </c>
      <c r="L32" s="129">
        <v>630.36619575295094</v>
      </c>
      <c r="M32" s="129">
        <v>1403.4878446737716</v>
      </c>
      <c r="N32" s="130">
        <v>103499.59885806243</v>
      </c>
      <c r="O32" s="129">
        <v>61.064227541065897</v>
      </c>
      <c r="P32" s="129">
        <v>1.1101792155897163</v>
      </c>
      <c r="Q32" s="129">
        <v>4.3117875756800927</v>
      </c>
      <c r="R32" s="129">
        <v>3.1602733779536125</v>
      </c>
      <c r="S32" s="129">
        <v>4.3271440850928133</v>
      </c>
      <c r="T32" s="129">
        <v>6.3122674158155965</v>
      </c>
      <c r="U32" s="129">
        <v>0.97712480790435596</v>
      </c>
      <c r="V32" s="129">
        <v>0.38128044132967848</v>
      </c>
      <c r="W32" s="129">
        <v>16.390631555797526</v>
      </c>
      <c r="X32" s="129">
        <v>0.60905182503888189</v>
      </c>
      <c r="Y32" s="129">
        <v>1.3560321587318331</v>
      </c>
      <c r="Z32" s="130">
        <v>100</v>
      </c>
    </row>
    <row r="33" spans="2:26" s="63" customFormat="1" ht="25.2" customHeight="1">
      <c r="B33" s="64" t="s">
        <v>320</v>
      </c>
      <c r="C33" s="129">
        <v>61311.534343460233</v>
      </c>
      <c r="D33" s="129">
        <v>1127.3506994450086</v>
      </c>
      <c r="E33" s="129">
        <v>4026.876415252199</v>
      </c>
      <c r="F33" s="129">
        <v>3484.0769052457731</v>
      </c>
      <c r="G33" s="129">
        <v>5016.8949593182588</v>
      </c>
      <c r="H33" s="129">
        <v>4523.9654653485723</v>
      </c>
      <c r="I33" s="129">
        <v>939.28309489974947</v>
      </c>
      <c r="J33" s="129">
        <v>250.08211075346429</v>
      </c>
      <c r="K33" s="129">
        <v>19136.148234065695</v>
      </c>
      <c r="L33" s="129">
        <v>604.86394915654171</v>
      </c>
      <c r="M33" s="129">
        <v>1274.2458566795817</v>
      </c>
      <c r="N33" s="130">
        <v>101695.32203362508</v>
      </c>
      <c r="O33" s="129">
        <v>60.289434280160762</v>
      </c>
      <c r="P33" s="129">
        <v>1.1085570868955559</v>
      </c>
      <c r="Q33" s="129">
        <v>3.9597459693580901</v>
      </c>
      <c r="R33" s="129">
        <v>3.4259952528532036</v>
      </c>
      <c r="S33" s="129">
        <v>4.9332603103016339</v>
      </c>
      <c r="T33" s="129">
        <v>4.4485482467450614</v>
      </c>
      <c r="U33" s="129">
        <v>0.92362468215517313</v>
      </c>
      <c r="V33" s="129">
        <v>0.24591309192253291</v>
      </c>
      <c r="W33" s="129">
        <v>18.817137161666508</v>
      </c>
      <c r="X33" s="129">
        <v>0.59478050421684714</v>
      </c>
      <c r="Y33" s="129">
        <v>1.2530034137246338</v>
      </c>
      <c r="Z33" s="130">
        <v>100</v>
      </c>
    </row>
    <row r="34" spans="2:26" s="63" customFormat="1" ht="25.2" customHeight="1">
      <c r="B34" s="64" t="s">
        <v>321</v>
      </c>
      <c r="C34" s="129">
        <v>59330.131937165432</v>
      </c>
      <c r="D34" s="129">
        <v>1302.4583143205505</v>
      </c>
      <c r="E34" s="129">
        <v>4233.7186945654994</v>
      </c>
      <c r="F34" s="129">
        <v>3394.8966408738675</v>
      </c>
      <c r="G34" s="129">
        <v>5566.904326921057</v>
      </c>
      <c r="H34" s="129">
        <v>3995.5568186100436</v>
      </c>
      <c r="I34" s="129">
        <v>1019.8491021874663</v>
      </c>
      <c r="J34" s="129">
        <v>280.75106658164651</v>
      </c>
      <c r="K34" s="129">
        <v>16268.928109464232</v>
      </c>
      <c r="L34" s="129">
        <v>540.16743617656107</v>
      </c>
      <c r="M34" s="129">
        <v>1378.0286200491721</v>
      </c>
      <c r="N34" s="130">
        <v>97311.39106691553</v>
      </c>
      <c r="O34" s="129">
        <v>60.969359585423518</v>
      </c>
      <c r="P34" s="129">
        <v>1.3384438348280558</v>
      </c>
      <c r="Q34" s="129">
        <v>4.3506917824802347</v>
      </c>
      <c r="R34" s="129">
        <v>3.4886939788368552</v>
      </c>
      <c r="S34" s="129">
        <v>5.7207118980480018</v>
      </c>
      <c r="T34" s="129">
        <v>4.1059497503869054</v>
      </c>
      <c r="U34" s="129">
        <v>1.0480264345272527</v>
      </c>
      <c r="V34" s="129">
        <v>0.28850791618895871</v>
      </c>
      <c r="W34" s="129">
        <v>16.718421071873294</v>
      </c>
      <c r="X34" s="129">
        <v>0.55509168069041215</v>
      </c>
      <c r="Y34" s="129">
        <v>1.4161020667165058</v>
      </c>
      <c r="Z34" s="130">
        <v>100</v>
      </c>
    </row>
    <row r="35" spans="2:26" s="63" customFormat="1" ht="25.2" customHeight="1">
      <c r="B35" s="64" t="s">
        <v>322</v>
      </c>
      <c r="C35" s="129">
        <v>69783.616082989349</v>
      </c>
      <c r="D35" s="129">
        <v>1609.6551633144313</v>
      </c>
      <c r="E35" s="129">
        <v>4596.3074625569297</v>
      </c>
      <c r="F35" s="129">
        <v>3252.073426511623</v>
      </c>
      <c r="G35" s="129">
        <v>5679.8045528309758</v>
      </c>
      <c r="H35" s="129">
        <v>4349.5082467363936</v>
      </c>
      <c r="I35" s="129">
        <v>1475.0384197358478</v>
      </c>
      <c r="J35" s="129">
        <v>257.44648942122285</v>
      </c>
      <c r="K35" s="129">
        <v>21195.014520327128</v>
      </c>
      <c r="L35" s="129">
        <v>609.21603218015332</v>
      </c>
      <c r="M35" s="129">
        <v>1317.0291863492992</v>
      </c>
      <c r="N35" s="130">
        <v>114124.70958295335</v>
      </c>
      <c r="O35" s="129">
        <v>61.146807153332581</v>
      </c>
      <c r="P35" s="129">
        <v>1.4104352766343102</v>
      </c>
      <c r="Q35" s="129">
        <v>4.0274428555860036</v>
      </c>
      <c r="R35" s="129">
        <v>2.8495787094623903</v>
      </c>
      <c r="S35" s="129">
        <v>4.9768403123098599</v>
      </c>
      <c r="T35" s="129">
        <v>3.8111888850633919</v>
      </c>
      <c r="U35" s="129">
        <v>1.292479450879735</v>
      </c>
      <c r="V35" s="129">
        <v>0.22558347825112648</v>
      </c>
      <c r="W35" s="129">
        <v>18.571801494856114</v>
      </c>
      <c r="X35" s="129">
        <v>0.5338160635031759</v>
      </c>
      <c r="Y35" s="129">
        <v>1.1540263201213192</v>
      </c>
      <c r="Z35" s="130">
        <v>100</v>
      </c>
    </row>
    <row r="36" spans="2:26" s="63" customFormat="1" ht="25.2" customHeight="1">
      <c r="B36" s="64" t="s">
        <v>324</v>
      </c>
      <c r="C36" s="129">
        <v>68534.280934331444</v>
      </c>
      <c r="D36" s="129">
        <v>2304.5301688966056</v>
      </c>
      <c r="E36" s="129">
        <v>6827.0250429952011</v>
      </c>
      <c r="F36" s="129">
        <v>3102.1573942291843</v>
      </c>
      <c r="G36" s="129">
        <v>6357.7860409949653</v>
      </c>
      <c r="H36" s="129">
        <v>5063.318411771641</v>
      </c>
      <c r="I36" s="129">
        <v>1315.6256401459748</v>
      </c>
      <c r="J36" s="129">
        <v>295.3917151555782</v>
      </c>
      <c r="K36" s="129">
        <v>8657.9083159052461</v>
      </c>
      <c r="L36" s="129">
        <v>444.86677038553427</v>
      </c>
      <c r="M36" s="129">
        <v>1268.7905219995939</v>
      </c>
      <c r="N36" s="130">
        <v>104171.68095681095</v>
      </c>
      <c r="O36" s="129">
        <v>65.789742763914333</v>
      </c>
      <c r="P36" s="129">
        <v>2.2122424710147972</v>
      </c>
      <c r="Q36" s="129">
        <v>6.5536285680420674</v>
      </c>
      <c r="R36" s="129">
        <v>2.9779277493998806</v>
      </c>
      <c r="S36" s="129">
        <v>6.1031808094091051</v>
      </c>
      <c r="T36" s="129">
        <v>4.8605517020224216</v>
      </c>
      <c r="U36" s="129">
        <v>1.262939820171882</v>
      </c>
      <c r="V36" s="129">
        <v>0.28356239665369914</v>
      </c>
      <c r="W36" s="129">
        <v>8.3111919058834918</v>
      </c>
      <c r="X36" s="129">
        <v>0.42705154251084204</v>
      </c>
      <c r="Y36" s="129">
        <v>1.2179802709775107</v>
      </c>
      <c r="Z36" s="130">
        <v>100</v>
      </c>
    </row>
    <row r="37" spans="2:26" s="63" customFormat="1" ht="25.2" customHeight="1">
      <c r="B37" s="64" t="s">
        <v>325</v>
      </c>
      <c r="C37" s="129">
        <v>68230.235180583608</v>
      </c>
      <c r="D37" s="129">
        <v>2545.1321399810786</v>
      </c>
      <c r="E37" s="129">
        <v>6844.8454485076363</v>
      </c>
      <c r="F37" s="129">
        <v>3245.7048656149682</v>
      </c>
      <c r="G37" s="129">
        <v>6685.7271540198835</v>
      </c>
      <c r="H37" s="129">
        <v>5264.7455945282763</v>
      </c>
      <c r="I37" s="129">
        <v>1359.5239393050922</v>
      </c>
      <c r="J37" s="129">
        <v>368.97337981818339</v>
      </c>
      <c r="K37" s="129">
        <v>20928.428009793784</v>
      </c>
      <c r="L37" s="129">
        <v>605.96845587377516</v>
      </c>
      <c r="M37" s="129">
        <v>1436.6975103760499</v>
      </c>
      <c r="N37" s="130">
        <v>117515.98167840234</v>
      </c>
      <c r="O37" s="129">
        <v>58.060388217922956</v>
      </c>
      <c r="P37" s="129">
        <v>2.1657753299854665</v>
      </c>
      <c r="Q37" s="129">
        <v>5.8246081517996755</v>
      </c>
      <c r="R37" s="129">
        <v>2.7619263518533663</v>
      </c>
      <c r="S37" s="129">
        <v>5.6892067432293931</v>
      </c>
      <c r="T37" s="129">
        <v>4.4800252011134383</v>
      </c>
      <c r="U37" s="129">
        <v>1.1568842976826803</v>
      </c>
      <c r="V37" s="129">
        <v>0.31397719233450871</v>
      </c>
      <c r="W37" s="129">
        <v>17.80900581426204</v>
      </c>
      <c r="X37" s="129">
        <v>0.51564769933342869</v>
      </c>
      <c r="Y37" s="129">
        <v>1.2225550004830477</v>
      </c>
      <c r="Z37" s="130">
        <v>100</v>
      </c>
    </row>
    <row r="38" spans="2:26" s="63" customFormat="1" ht="25.2" customHeight="1">
      <c r="B38" s="64" t="s">
        <v>326</v>
      </c>
      <c r="C38" s="129">
        <v>65792.84317731639</v>
      </c>
      <c r="D38" s="129">
        <v>2680.813219471464</v>
      </c>
      <c r="E38" s="129">
        <v>6617.0901480979501</v>
      </c>
      <c r="F38" s="129">
        <v>3256.5202677065522</v>
      </c>
      <c r="G38" s="129">
        <v>6786.4317156566194</v>
      </c>
      <c r="H38" s="129">
        <v>5218.286376529567</v>
      </c>
      <c r="I38" s="129">
        <v>1288.7634404429464</v>
      </c>
      <c r="J38" s="129">
        <v>329.51850926781492</v>
      </c>
      <c r="K38" s="129">
        <v>21660.263841227046</v>
      </c>
      <c r="L38" s="129">
        <v>593.13162344676994</v>
      </c>
      <c r="M38" s="129">
        <v>1490.5272265036888</v>
      </c>
      <c r="N38" s="130">
        <v>115714.18954566681</v>
      </c>
      <c r="O38" s="129">
        <v>56.85805987635694</v>
      </c>
      <c r="P38" s="129">
        <v>2.3167540903991521</v>
      </c>
      <c r="Q38" s="129">
        <v>5.7184777200435768</v>
      </c>
      <c r="R38" s="129">
        <v>2.814279113471525</v>
      </c>
      <c r="S38" s="129">
        <v>5.8648224062255929</v>
      </c>
      <c r="T38" s="129">
        <v>4.5096339498365161</v>
      </c>
      <c r="U38" s="129">
        <v>1.1137471087193964</v>
      </c>
      <c r="V38" s="129">
        <v>0.28476931875132722</v>
      </c>
      <c r="W38" s="129">
        <v>18.718762086372116</v>
      </c>
      <c r="X38" s="129">
        <v>0.51258331046141015</v>
      </c>
      <c r="Y38" s="129">
        <v>1.2881110193624521</v>
      </c>
      <c r="Z38" s="130">
        <v>100</v>
      </c>
    </row>
    <row r="39" spans="2:26" s="63" customFormat="1" ht="25.2" customHeight="1">
      <c r="B39" s="64" t="s">
        <v>327</v>
      </c>
      <c r="C39" s="129">
        <v>71195.698846248124</v>
      </c>
      <c r="D39" s="129">
        <v>2823.8348108093551</v>
      </c>
      <c r="E39" s="129">
        <v>7353.2353243813532</v>
      </c>
      <c r="F39" s="129">
        <v>3409.0438106222491</v>
      </c>
      <c r="G39" s="129">
        <v>7768.1330208328436</v>
      </c>
      <c r="H39" s="129">
        <v>5345.6268887242259</v>
      </c>
      <c r="I39" s="129">
        <v>1312.1991575997583</v>
      </c>
      <c r="J39" s="129">
        <v>367.76889935005323</v>
      </c>
      <c r="K39" s="129">
        <v>29240.740266397952</v>
      </c>
      <c r="L39" s="129">
        <v>1161.9414871237368</v>
      </c>
      <c r="M39" s="129">
        <v>1680.1483764565157</v>
      </c>
      <c r="N39" s="130">
        <v>131658.37088854614</v>
      </c>
      <c r="O39" s="129">
        <v>54.076089781270355</v>
      </c>
      <c r="P39" s="129">
        <v>2.1448198027604639</v>
      </c>
      <c r="Q39" s="129">
        <v>5.5850875829279012</v>
      </c>
      <c r="R39" s="129">
        <v>2.5893103397946002</v>
      </c>
      <c r="S39" s="129">
        <v>5.9002196126282511</v>
      </c>
      <c r="T39" s="129">
        <v>4.0602256071127485</v>
      </c>
      <c r="U39" s="129">
        <v>0.99666975122347912</v>
      </c>
      <c r="V39" s="129">
        <v>0.27933575120824161</v>
      </c>
      <c r="W39" s="129">
        <v>22.209556497665737</v>
      </c>
      <c r="X39" s="129">
        <v>0.88254281082314534</v>
      </c>
      <c r="Y39" s="129">
        <v>1.276142462585099</v>
      </c>
      <c r="Z39" s="130">
        <v>100</v>
      </c>
    </row>
    <row r="40" spans="2:26" ht="25.2" customHeight="1">
      <c r="B40" s="64" t="s">
        <v>391</v>
      </c>
      <c r="C40" s="129">
        <v>65166.587530877521</v>
      </c>
      <c r="D40" s="129">
        <v>3084.1441360672898</v>
      </c>
      <c r="E40" s="129">
        <v>7260.3303861629265</v>
      </c>
      <c r="F40" s="129">
        <v>3781.3186431596491</v>
      </c>
      <c r="G40" s="129">
        <v>7670.2719567933091</v>
      </c>
      <c r="H40" s="129">
        <v>5664.69455484227</v>
      </c>
      <c r="I40" s="129">
        <v>550.06945510046057</v>
      </c>
      <c r="J40" s="129">
        <v>362.23053993226654</v>
      </c>
      <c r="K40" s="129">
        <v>15703.278619378061</v>
      </c>
      <c r="L40" s="129">
        <v>906.14338160780767</v>
      </c>
      <c r="M40" s="129">
        <v>1867.2486777099821</v>
      </c>
      <c r="N40" s="130">
        <v>112016.31788163153</v>
      </c>
      <c r="O40" s="129">
        <v>58.175977181949094</v>
      </c>
      <c r="P40" s="129">
        <v>2.7532989785705397</v>
      </c>
      <c r="Q40" s="129">
        <v>6.4814935211805214</v>
      </c>
      <c r="R40" s="129">
        <v>3.3756855382047068</v>
      </c>
      <c r="S40" s="129">
        <v>6.847459461128282</v>
      </c>
      <c r="T40" s="129">
        <v>5.0570262100814585</v>
      </c>
      <c r="U40" s="129">
        <v>0.49106189660842364</v>
      </c>
      <c r="V40" s="129">
        <v>0.3233730109884867</v>
      </c>
      <c r="W40" s="129">
        <v>14.01874201575866</v>
      </c>
      <c r="X40" s="129">
        <v>0.80893873209199396</v>
      </c>
      <c r="Y40" s="129">
        <v>1.666943453437844</v>
      </c>
      <c r="Z40" s="130">
        <v>100</v>
      </c>
    </row>
    <row r="41" spans="2:26" ht="25.2" customHeight="1">
      <c r="B41" s="333" t="s">
        <v>392</v>
      </c>
      <c r="C41" s="129">
        <v>72005.413697455573</v>
      </c>
      <c r="D41" s="129">
        <v>3313.3932958964215</v>
      </c>
      <c r="E41" s="129">
        <v>7349.6384312447099</v>
      </c>
      <c r="F41" s="129">
        <v>3707.7692912384887</v>
      </c>
      <c r="G41" s="129">
        <v>7395.0420323353601</v>
      </c>
      <c r="H41" s="129">
        <v>5555.4282517452448</v>
      </c>
      <c r="I41" s="129">
        <v>865.00986531166654</v>
      </c>
      <c r="J41" s="129">
        <v>393.76828451176743</v>
      </c>
      <c r="K41" s="129">
        <v>23930.598145192667</v>
      </c>
      <c r="L41" s="129">
        <v>996.56140328964261</v>
      </c>
      <c r="M41" s="129">
        <v>1818.354740329597</v>
      </c>
      <c r="N41" s="130">
        <v>127330.97743855114</v>
      </c>
      <c r="O41" s="129">
        <v>56.549800485278432</v>
      </c>
      <c r="P41" s="129">
        <v>2.6021894770229324</v>
      </c>
      <c r="Q41" s="129">
        <v>5.772074148092976</v>
      </c>
      <c r="R41" s="129">
        <v>2.9119145755618083</v>
      </c>
      <c r="S41" s="129">
        <v>5.8077320861721535</v>
      </c>
      <c r="T41" s="129">
        <v>4.3629824913786184</v>
      </c>
      <c r="U41" s="129">
        <v>0.67933968835597214</v>
      </c>
      <c r="V41" s="129">
        <v>0.30924782989418004</v>
      </c>
      <c r="W41" s="129">
        <v>18.794011187687122</v>
      </c>
      <c r="X41" s="129">
        <v>0.78265432602256968</v>
      </c>
      <c r="Y41" s="129">
        <v>1.4280537045332271</v>
      </c>
      <c r="Z41" s="130">
        <v>100</v>
      </c>
    </row>
  </sheetData>
  <mergeCells count="3">
    <mergeCell ref="C2:N2"/>
    <mergeCell ref="B2:B3"/>
    <mergeCell ref="O2:Z2"/>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T41"/>
  <sheetViews>
    <sheetView showGridLines="0" tabSelected="1" zoomScaleNormal="95" workbookViewId="0">
      <pane xSplit="2" ySplit="3" topLeftCell="C35" activePane="bottomRight" state="frozen"/>
      <selection activeCell="I3" sqref="I3"/>
      <selection pane="topRight" activeCell="I3" sqref="I3"/>
      <selection pane="bottomLeft" activeCell="I3" sqref="I3"/>
      <selection pane="bottomRight" activeCell="G39" sqref="G39"/>
    </sheetView>
  </sheetViews>
  <sheetFormatPr defaultColWidth="10.77734375" defaultRowHeight="14.4"/>
  <cols>
    <col min="1" max="1" width="2.44140625" customWidth="1"/>
    <col min="2" max="2" width="10" customWidth="1"/>
    <col min="7" max="7" width="9.44140625" customWidth="1"/>
    <col min="9" max="9" width="8.33203125" customWidth="1"/>
    <col min="10" max="10" width="6.44140625" customWidth="1"/>
    <col min="11" max="11" width="6.77734375" customWidth="1"/>
    <col min="12" max="13" width="7.21875" customWidth="1"/>
    <col min="14" max="14" width="6.44140625" customWidth="1"/>
  </cols>
  <sheetData>
    <row r="1" spans="2:20" ht="27.75" customHeight="1">
      <c r="B1" s="367" t="s">
        <v>290</v>
      </c>
      <c r="C1" s="384"/>
      <c r="D1" s="384"/>
      <c r="E1" s="384"/>
      <c r="F1" s="384"/>
      <c r="G1" s="384"/>
      <c r="H1" s="384"/>
      <c r="I1" s="384"/>
      <c r="J1" s="384"/>
      <c r="K1" s="384"/>
      <c r="L1" s="384"/>
      <c r="M1" s="384"/>
      <c r="N1" s="363"/>
    </row>
    <row r="2" spans="2:20" ht="15" customHeight="1">
      <c r="B2" s="495" t="s">
        <v>323</v>
      </c>
      <c r="C2" s="504" t="s">
        <v>354</v>
      </c>
      <c r="D2" s="505"/>
      <c r="E2" s="505"/>
      <c r="F2" s="505"/>
      <c r="G2" s="7"/>
      <c r="H2" s="124"/>
      <c r="I2" s="506" t="s">
        <v>216</v>
      </c>
      <c r="J2" s="507"/>
      <c r="K2" s="507"/>
      <c r="L2" s="507"/>
      <c r="M2" s="507"/>
      <c r="N2" s="508"/>
      <c r="O2" s="506" t="s">
        <v>362</v>
      </c>
      <c r="P2" s="507"/>
      <c r="Q2" s="507"/>
      <c r="R2" s="507"/>
      <c r="S2" s="507"/>
      <c r="T2" s="508"/>
    </row>
    <row r="3" spans="2:20" s="79" customFormat="1" ht="97.5" customHeight="1">
      <c r="B3" s="496"/>
      <c r="C3" s="424" t="s">
        <v>125</v>
      </c>
      <c r="D3" s="425" t="s">
        <v>117</v>
      </c>
      <c r="E3" s="425" t="s">
        <v>118</v>
      </c>
      <c r="F3" s="76" t="s">
        <v>357</v>
      </c>
      <c r="G3" s="77" t="s">
        <v>356</v>
      </c>
      <c r="H3" s="125" t="s">
        <v>355</v>
      </c>
      <c r="I3" s="425" t="s">
        <v>125</v>
      </c>
      <c r="J3" s="425" t="s">
        <v>117</v>
      </c>
      <c r="K3" s="431" t="s">
        <v>118</v>
      </c>
      <c r="L3" s="416" t="s">
        <v>360</v>
      </c>
      <c r="M3" s="77" t="s">
        <v>356</v>
      </c>
      <c r="N3" s="126" t="s">
        <v>355</v>
      </c>
      <c r="O3" s="424" t="s">
        <v>125</v>
      </c>
      <c r="P3" s="425" t="s">
        <v>117</v>
      </c>
      <c r="Q3" s="431" t="s">
        <v>118</v>
      </c>
      <c r="R3" s="416" t="s">
        <v>360</v>
      </c>
      <c r="S3" s="77" t="s">
        <v>356</v>
      </c>
      <c r="T3" s="126" t="s">
        <v>226</v>
      </c>
    </row>
    <row r="4" spans="2:20" ht="22.2" customHeight="1">
      <c r="B4" s="64" t="s">
        <v>291</v>
      </c>
      <c r="C4" s="426">
        <v>9022.6678899046346</v>
      </c>
      <c r="D4" s="447">
        <v>8514.1320943264418</v>
      </c>
      <c r="E4" s="426">
        <v>48852.445599256833</v>
      </c>
      <c r="F4" s="444">
        <v>66389.245583487907</v>
      </c>
      <c r="G4" s="444">
        <v>5049.5838402652007</v>
      </c>
      <c r="H4" s="444">
        <v>71438.829423753108</v>
      </c>
      <c r="I4" s="426"/>
      <c r="J4" s="447"/>
      <c r="K4" s="426"/>
      <c r="L4" s="127"/>
      <c r="M4" s="127"/>
      <c r="N4" s="128"/>
      <c r="O4" s="426"/>
      <c r="P4" s="447"/>
      <c r="Q4" s="426"/>
      <c r="R4" s="127"/>
      <c r="S4" s="127"/>
      <c r="T4" s="128"/>
    </row>
    <row r="5" spans="2:20" ht="22.2" customHeight="1">
      <c r="B5" s="64" t="s">
        <v>292</v>
      </c>
      <c r="C5" s="102">
        <v>20565.071336285037</v>
      </c>
      <c r="D5" s="102">
        <v>8975.9146781592135</v>
      </c>
      <c r="E5" s="443">
        <v>49565.357736001773</v>
      </c>
      <c r="F5" s="444">
        <v>79106.343750446016</v>
      </c>
      <c r="G5" s="444">
        <v>4969.8735149825825</v>
      </c>
      <c r="H5" s="444">
        <v>84076.217265428597</v>
      </c>
      <c r="I5" s="102"/>
      <c r="J5" s="102"/>
      <c r="K5" s="443"/>
      <c r="L5" s="127"/>
      <c r="M5" s="127"/>
      <c r="N5" s="128"/>
      <c r="O5" s="102"/>
      <c r="P5" s="102"/>
      <c r="Q5" s="443"/>
      <c r="R5" s="127"/>
      <c r="S5" s="127"/>
      <c r="T5" s="128"/>
    </row>
    <row r="6" spans="2:20" ht="22.2" customHeight="1">
      <c r="B6" s="64" t="s">
        <v>293</v>
      </c>
      <c r="C6" s="102">
        <v>15671.82142051021</v>
      </c>
      <c r="D6" s="102">
        <v>8534.4095665227105</v>
      </c>
      <c r="E6" s="443">
        <v>44204.449246490287</v>
      </c>
      <c r="F6" s="444">
        <v>68410.680233523191</v>
      </c>
      <c r="G6" s="444">
        <v>4839.2759222564309</v>
      </c>
      <c r="H6" s="444">
        <v>73249.956155779626</v>
      </c>
      <c r="I6" s="102"/>
      <c r="J6" s="102"/>
      <c r="K6" s="443"/>
      <c r="L6" s="127"/>
      <c r="M6" s="127"/>
      <c r="N6" s="128"/>
      <c r="O6" s="102"/>
      <c r="P6" s="102"/>
      <c r="Q6" s="443"/>
      <c r="R6" s="127"/>
      <c r="S6" s="127"/>
      <c r="T6" s="128"/>
    </row>
    <row r="7" spans="2:20" ht="22.2" customHeight="1">
      <c r="B7" s="64" t="s">
        <v>294</v>
      </c>
      <c r="C7" s="102">
        <v>16056.816815714936</v>
      </c>
      <c r="D7" s="102">
        <v>7395.4978800387089</v>
      </c>
      <c r="E7" s="443">
        <v>47371.362020771732</v>
      </c>
      <c r="F7" s="444">
        <v>70823.676716525384</v>
      </c>
      <c r="G7" s="444">
        <v>4767.8969655667943</v>
      </c>
      <c r="H7" s="444">
        <v>75591.573682092174</v>
      </c>
      <c r="I7" s="102"/>
      <c r="J7" s="102"/>
      <c r="K7" s="443"/>
      <c r="L7" s="127"/>
      <c r="M7" s="127"/>
      <c r="N7" s="128"/>
      <c r="O7" s="102"/>
      <c r="P7" s="102"/>
      <c r="Q7" s="443"/>
      <c r="R7" s="127"/>
      <c r="S7" s="127"/>
      <c r="T7" s="128"/>
    </row>
    <row r="8" spans="2:20" ht="22.2" customHeight="1">
      <c r="B8" s="64" t="s">
        <v>295</v>
      </c>
      <c r="C8" s="102">
        <v>9645.7304885454123</v>
      </c>
      <c r="D8" s="102">
        <v>9979.576835003827</v>
      </c>
      <c r="E8" s="443">
        <v>50907.390738648886</v>
      </c>
      <c r="F8" s="444">
        <v>70532.69806219812</v>
      </c>
      <c r="G8" s="444">
        <v>4776.1288852328425</v>
      </c>
      <c r="H8" s="444">
        <v>75308.826947430964</v>
      </c>
      <c r="I8" s="445">
        <v>6.9055251311855841</v>
      </c>
      <c r="J8" s="445">
        <v>17.211909851080563</v>
      </c>
      <c r="K8" s="448">
        <v>4.2064324808813893</v>
      </c>
      <c r="L8" s="440">
        <v>6.2411501174533015</v>
      </c>
      <c r="M8" s="440">
        <v>-5.4153958758311518</v>
      </c>
      <c r="N8" s="441">
        <v>5.4172185559231707</v>
      </c>
      <c r="O8" s="102">
        <v>0.8721623851714625</v>
      </c>
      <c r="P8" s="102">
        <v>2.051328041763981</v>
      </c>
      <c r="Q8" s="443">
        <v>2.8765100939752983</v>
      </c>
      <c r="R8" s="127">
        <v>5.8000005209107366</v>
      </c>
      <c r="S8" s="127">
        <v>-0.38278196498756678</v>
      </c>
      <c r="T8" s="128">
        <v>5.4172185559231707</v>
      </c>
    </row>
    <row r="9" spans="2:20" ht="22.2" customHeight="1">
      <c r="B9" s="64" t="s">
        <v>296</v>
      </c>
      <c r="C9" s="102">
        <v>22196.015962739741</v>
      </c>
      <c r="D9" s="102">
        <v>10817.009988975893</v>
      </c>
      <c r="E9" s="443">
        <v>51636.125141100907</v>
      </c>
      <c r="F9" s="444">
        <v>84649.151092816523</v>
      </c>
      <c r="G9" s="444">
        <v>4778.1812269608299</v>
      </c>
      <c r="H9" s="444">
        <v>89427.332319777357</v>
      </c>
      <c r="I9" s="445">
        <v>7.930653873186742</v>
      </c>
      <c r="J9" s="445">
        <v>20.511506368220651</v>
      </c>
      <c r="K9" s="448">
        <v>4.1778522332645878</v>
      </c>
      <c r="L9" s="440">
        <v>7.0067798353267392</v>
      </c>
      <c r="M9" s="440">
        <v>-3.8570858482386114</v>
      </c>
      <c r="N9" s="441">
        <v>6.3646001549466575</v>
      </c>
      <c r="O9" s="102">
        <v>1.9398406344874108</v>
      </c>
      <c r="P9" s="102">
        <v>2.1897932265486473</v>
      </c>
      <c r="Q9" s="443">
        <v>2.4629645248688119</v>
      </c>
      <c r="R9" s="127">
        <v>6.5925983859048571</v>
      </c>
      <c r="S9" s="127">
        <v>-0.22799823095820318</v>
      </c>
      <c r="T9" s="128">
        <v>6.364600154946662</v>
      </c>
    </row>
    <row r="10" spans="2:20" ht="22.2" customHeight="1">
      <c r="B10" s="64" t="s">
        <v>297</v>
      </c>
      <c r="C10" s="102">
        <v>17619.853013335938</v>
      </c>
      <c r="D10" s="102">
        <v>9220.3472475099843</v>
      </c>
      <c r="E10" s="443">
        <v>47336.121951229827</v>
      </c>
      <c r="F10" s="444">
        <v>74176.322212075771</v>
      </c>
      <c r="G10" s="444">
        <v>4574.4553903686974</v>
      </c>
      <c r="H10" s="444">
        <v>78750.777602444461</v>
      </c>
      <c r="I10" s="445">
        <v>12.430154355104349</v>
      </c>
      <c r="J10" s="445">
        <v>8.0373185238021563</v>
      </c>
      <c r="K10" s="448">
        <v>7.0845192240194876</v>
      </c>
      <c r="L10" s="440">
        <v>8.4279851609007324</v>
      </c>
      <c r="M10" s="440">
        <v>-5.4723172669239943</v>
      </c>
      <c r="N10" s="441">
        <v>7.5096583470525502</v>
      </c>
      <c r="O10" s="102">
        <v>2.6594303874842971</v>
      </c>
      <c r="P10" s="102">
        <v>0.93643425468883557</v>
      </c>
      <c r="Q10" s="443">
        <v>4.2753236576407723</v>
      </c>
      <c r="R10" s="127">
        <v>7.8711882998139568</v>
      </c>
      <c r="S10" s="127">
        <v>-0.36152995276139621</v>
      </c>
      <c r="T10" s="128">
        <v>7.5096583470525458</v>
      </c>
    </row>
    <row r="11" spans="2:20" ht="22.2" customHeight="1">
      <c r="B11" s="64" t="s">
        <v>298</v>
      </c>
      <c r="C11" s="102">
        <v>18744.265104094822</v>
      </c>
      <c r="D11" s="102">
        <v>7924.3941712608121</v>
      </c>
      <c r="E11" s="443">
        <v>46758.280432076594</v>
      </c>
      <c r="F11" s="444">
        <v>73426.939707432219</v>
      </c>
      <c r="G11" s="444">
        <v>4535.0249889854613</v>
      </c>
      <c r="H11" s="444">
        <v>77961.964696417679</v>
      </c>
      <c r="I11" s="445">
        <v>16.737117445032197</v>
      </c>
      <c r="J11" s="445">
        <v>7.1515981723104147</v>
      </c>
      <c r="K11" s="448">
        <v>-1.2942030005941376</v>
      </c>
      <c r="L11" s="440">
        <v>3.6756959135664431</v>
      </c>
      <c r="M11" s="440">
        <v>-4.8841654562400976</v>
      </c>
      <c r="N11" s="441">
        <v>3.1357873620867025</v>
      </c>
      <c r="O11" s="102">
        <v>3.5552220405970321</v>
      </c>
      <c r="P11" s="102">
        <v>0.69967625418995605</v>
      </c>
      <c r="Q11" s="443">
        <v>-0.81104488084017645</v>
      </c>
      <c r="R11" s="127">
        <v>3.4438534139467905</v>
      </c>
      <c r="S11" s="127">
        <v>-0.30806605186009101</v>
      </c>
      <c r="T11" s="128">
        <v>3.1357873620867038</v>
      </c>
    </row>
    <row r="12" spans="2:20" ht="22.2" customHeight="1">
      <c r="B12" s="64" t="s">
        <v>299</v>
      </c>
      <c r="C12" s="102">
        <v>10755.978873913418</v>
      </c>
      <c r="D12" s="102">
        <v>12963.175619063293</v>
      </c>
      <c r="E12" s="443">
        <v>48303.056797012054</v>
      </c>
      <c r="F12" s="444">
        <v>72022.211289988758</v>
      </c>
      <c r="G12" s="444">
        <v>5015.4061257568437</v>
      </c>
      <c r="H12" s="444">
        <v>77037.617415745597</v>
      </c>
      <c r="I12" s="445">
        <v>11.510257172190947</v>
      </c>
      <c r="J12" s="445">
        <v>29.897047073121939</v>
      </c>
      <c r="K12" s="448">
        <v>-5.1158268059879646</v>
      </c>
      <c r="L12" s="440">
        <v>2.1118052601321722</v>
      </c>
      <c r="M12" s="440">
        <v>5.0098572771730403</v>
      </c>
      <c r="N12" s="441">
        <v>2.2956013768763199</v>
      </c>
      <c r="O12" s="102">
        <v>1.474260628363008</v>
      </c>
      <c r="P12" s="102">
        <v>3.9618181626201081</v>
      </c>
      <c r="Q12" s="443">
        <v>-3.4582054285014658</v>
      </c>
      <c r="R12" s="127">
        <v>1.9778733624816474</v>
      </c>
      <c r="S12" s="127">
        <v>0.31772801439468407</v>
      </c>
      <c r="T12" s="128">
        <v>2.2956013768763239</v>
      </c>
    </row>
    <row r="13" spans="2:20" ht="22.2" customHeight="1">
      <c r="B13" s="64" t="s">
        <v>300</v>
      </c>
      <c r="C13" s="102">
        <v>24177.221733370741</v>
      </c>
      <c r="D13" s="102">
        <v>13320.392554408105</v>
      </c>
      <c r="E13" s="443">
        <v>53680.244306616936</v>
      </c>
      <c r="F13" s="444">
        <v>91177.858594395773</v>
      </c>
      <c r="G13" s="444">
        <v>4977.2055767132724</v>
      </c>
      <c r="H13" s="444">
        <v>96155.064171109043</v>
      </c>
      <c r="I13" s="445">
        <v>8.925952179692203</v>
      </c>
      <c r="J13" s="445">
        <v>23.143017968768859</v>
      </c>
      <c r="K13" s="448">
        <v>3.9586997667432797</v>
      </c>
      <c r="L13" s="440">
        <v>7.7126674246509737</v>
      </c>
      <c r="M13" s="440">
        <v>4.1652741974174177</v>
      </c>
      <c r="N13" s="441">
        <v>7.5231270762661637</v>
      </c>
      <c r="O13" s="102">
        <v>2.2154365105586917</v>
      </c>
      <c r="P13" s="102">
        <v>2.7993483653079685</v>
      </c>
      <c r="Q13" s="443">
        <v>2.2857879269020316</v>
      </c>
      <c r="R13" s="127">
        <v>7.3005728027687011</v>
      </c>
      <c r="S13" s="127">
        <v>0.22255427349746312</v>
      </c>
      <c r="T13" s="128">
        <v>7.5231270762661566</v>
      </c>
    </row>
    <row r="14" spans="2:20" ht="22.2" customHeight="1">
      <c r="B14" s="64" t="s">
        <v>301</v>
      </c>
      <c r="C14" s="102">
        <v>18231.712587372189</v>
      </c>
      <c r="D14" s="102">
        <v>9486.2409137147915</v>
      </c>
      <c r="E14" s="443">
        <v>47960.983133876187</v>
      </c>
      <c r="F14" s="444">
        <v>75678.936634963145</v>
      </c>
      <c r="G14" s="444">
        <v>4491.0364972589286</v>
      </c>
      <c r="H14" s="444">
        <v>80169.973132222076</v>
      </c>
      <c r="I14" s="445">
        <v>3.4725577652273927</v>
      </c>
      <c r="J14" s="445">
        <v>2.8837706332222268</v>
      </c>
      <c r="K14" s="448">
        <v>1.3200514889879571</v>
      </c>
      <c r="L14" s="440">
        <v>2.0257332502834089</v>
      </c>
      <c r="M14" s="440">
        <v>-1.8235808635363071</v>
      </c>
      <c r="N14" s="441">
        <v>1.8021352588314841</v>
      </c>
      <c r="O14" s="102">
        <v>0.77695686654052576</v>
      </c>
      <c r="P14" s="102">
        <v>0.33763941677771292</v>
      </c>
      <c r="Q14" s="443">
        <v>0.79346668270481213</v>
      </c>
      <c r="R14" s="127">
        <v>1.9080629660229953</v>
      </c>
      <c r="S14" s="127">
        <v>-0.10592770719152797</v>
      </c>
      <c r="T14" s="128">
        <v>1.802135258831479</v>
      </c>
    </row>
    <row r="15" spans="2:20" ht="22.2" customHeight="1">
      <c r="B15" s="64" t="s">
        <v>302</v>
      </c>
      <c r="C15" s="102">
        <v>19419.364923061719</v>
      </c>
      <c r="D15" s="102">
        <v>12133.024682116084</v>
      </c>
      <c r="E15" s="443">
        <v>49001.300733943914</v>
      </c>
      <c r="F15" s="444">
        <v>80553.69033912172</v>
      </c>
      <c r="G15" s="444">
        <v>4829.0318834965092</v>
      </c>
      <c r="H15" s="444">
        <v>85382.722222618235</v>
      </c>
      <c r="I15" s="445">
        <v>3.6016339676043998</v>
      </c>
      <c r="J15" s="445">
        <v>53.109807764467348</v>
      </c>
      <c r="K15" s="448">
        <v>4.7970547272918651</v>
      </c>
      <c r="L15" s="440">
        <v>9.7059072052925899</v>
      </c>
      <c r="M15" s="440">
        <v>6.4830270004051442</v>
      </c>
      <c r="N15" s="441">
        <v>9.518433193797577</v>
      </c>
      <c r="O15" s="102">
        <v>0.86593484604412185</v>
      </c>
      <c r="P15" s="102">
        <v>5.3983125325837973</v>
      </c>
      <c r="Q15" s="443">
        <v>2.8770700053565812</v>
      </c>
      <c r="R15" s="127">
        <v>9.1413173839845161</v>
      </c>
      <c r="S15" s="127">
        <v>0.37711580981303489</v>
      </c>
      <c r="T15" s="128">
        <v>9.5184331937975593</v>
      </c>
    </row>
    <row r="16" spans="2:20" ht="22.2" customHeight="1">
      <c r="B16" s="64" t="s">
        <v>303</v>
      </c>
      <c r="C16" s="102">
        <v>12517.612964727421</v>
      </c>
      <c r="D16" s="102">
        <v>12620.787173177841</v>
      </c>
      <c r="E16" s="443">
        <v>50781.146184123558</v>
      </c>
      <c r="F16" s="444">
        <v>75919.546322028822</v>
      </c>
      <c r="G16" s="444">
        <v>4556.0033621925331</v>
      </c>
      <c r="H16" s="444">
        <v>80475.549684221362</v>
      </c>
      <c r="I16" s="445">
        <v>16.378184742315852</v>
      </c>
      <c r="J16" s="445">
        <v>-2.6412389675716952</v>
      </c>
      <c r="K16" s="448">
        <v>5.1302951643938002</v>
      </c>
      <c r="L16" s="440">
        <v>5.4112959908269289</v>
      </c>
      <c r="M16" s="440">
        <v>-9.1598317672626166</v>
      </c>
      <c r="N16" s="441">
        <v>4.462666920139057</v>
      </c>
      <c r="O16" s="102">
        <v>2.2867193325918529</v>
      </c>
      <c r="P16" s="102">
        <v>-0.44444319200280924</v>
      </c>
      <c r="Q16" s="443">
        <v>3.2167264126798023</v>
      </c>
      <c r="R16" s="127">
        <v>5.0590025532688578</v>
      </c>
      <c r="S16" s="127">
        <v>-0.5963356331298143</v>
      </c>
      <c r="T16" s="128">
        <v>4.4626669201390579</v>
      </c>
    </row>
    <row r="17" spans="2:20" ht="22.2" customHeight="1">
      <c r="B17" s="64" t="s">
        <v>304</v>
      </c>
      <c r="C17" s="102">
        <v>26093.937475335642</v>
      </c>
      <c r="D17" s="102">
        <v>11387.562305556976</v>
      </c>
      <c r="E17" s="443">
        <v>54748.822703337704</v>
      </c>
      <c r="F17" s="444">
        <v>92230.322484230317</v>
      </c>
      <c r="G17" s="444">
        <v>4281.3327164532375</v>
      </c>
      <c r="H17" s="444">
        <v>96511.655200683555</v>
      </c>
      <c r="I17" s="445">
        <v>7.9277750069990134</v>
      </c>
      <c r="J17" s="445">
        <v>-14.510309969892731</v>
      </c>
      <c r="K17" s="448">
        <v>1.9906362396883566</v>
      </c>
      <c r="L17" s="440">
        <v>1.154297661800129</v>
      </c>
      <c r="M17" s="440">
        <v>-13.981195864518796</v>
      </c>
      <c r="N17" s="441">
        <v>0.37084997306013179</v>
      </c>
      <c r="O17" s="102">
        <v>1.9933591210069637</v>
      </c>
      <c r="P17" s="102">
        <v>-2.0101179958776121</v>
      </c>
      <c r="Q17" s="443">
        <v>1.1113074552362843</v>
      </c>
      <c r="R17" s="127">
        <v>1.0945485803656396</v>
      </c>
      <c r="S17" s="127">
        <v>-0.72369860730550928</v>
      </c>
      <c r="T17" s="128">
        <v>0.37084997306013406</v>
      </c>
    </row>
    <row r="18" spans="2:20" ht="22.2" customHeight="1">
      <c r="B18" s="64" t="s">
        <v>305</v>
      </c>
      <c r="C18" s="102">
        <v>19577.962175999033</v>
      </c>
      <c r="D18" s="102">
        <v>8750.5787068881</v>
      </c>
      <c r="E18" s="443">
        <v>42357.611096348322</v>
      </c>
      <c r="F18" s="444">
        <v>70686.151979235437</v>
      </c>
      <c r="G18" s="444">
        <v>3851.8411123354272</v>
      </c>
      <c r="H18" s="444">
        <v>74537.993091570868</v>
      </c>
      <c r="I18" s="445">
        <v>7.3841093214649334</v>
      </c>
      <c r="J18" s="445">
        <v>-7.7550445273122222</v>
      </c>
      <c r="K18" s="448">
        <v>-11.683188440668232</v>
      </c>
      <c r="L18" s="440">
        <v>-6.5973240081455913</v>
      </c>
      <c r="M18" s="440">
        <v>-14.232691836586724</v>
      </c>
      <c r="N18" s="441">
        <v>-7.025049180648395</v>
      </c>
      <c r="O18" s="102">
        <v>1.6792441559217102</v>
      </c>
      <c r="P18" s="102">
        <v>-0.91762810698886554</v>
      </c>
      <c r="Q18" s="443">
        <v>-6.9893649936571407</v>
      </c>
      <c r="R18" s="127">
        <v>-6.2277489447242909</v>
      </c>
      <c r="S18" s="127">
        <v>-0.79730023592410915</v>
      </c>
      <c r="T18" s="128">
        <v>-7.0250491806483977</v>
      </c>
    </row>
    <row r="19" spans="2:20" ht="22.2" customHeight="1">
      <c r="B19" s="64" t="s">
        <v>306</v>
      </c>
      <c r="C19" s="102">
        <v>20848.964513879146</v>
      </c>
      <c r="D19" s="102">
        <v>8969.2148389888807</v>
      </c>
      <c r="E19" s="443">
        <v>46068.438641115928</v>
      </c>
      <c r="F19" s="444">
        <v>75886.617993983949</v>
      </c>
      <c r="G19" s="444">
        <v>3831.6254863089994</v>
      </c>
      <c r="H19" s="444">
        <v>79718.243480292949</v>
      </c>
      <c r="I19" s="445">
        <v>7.3617216447675133</v>
      </c>
      <c r="J19" s="445">
        <v>-26.076019179212722</v>
      </c>
      <c r="K19" s="448">
        <v>-5.9852739598733677</v>
      </c>
      <c r="L19" s="440">
        <v>-5.793741199800948</v>
      </c>
      <c r="M19" s="440">
        <v>-20.65437589253041</v>
      </c>
      <c r="N19" s="441">
        <v>-6.6342212977893809</v>
      </c>
      <c r="O19" s="102">
        <v>1.6743429508958894</v>
      </c>
      <c r="P19" s="102">
        <v>-3.7054450370863163</v>
      </c>
      <c r="Q19" s="443">
        <v>-3.434959692642662</v>
      </c>
      <c r="R19" s="127">
        <v>-5.4660617788331001</v>
      </c>
      <c r="S19" s="127">
        <v>-1.1681595189562752</v>
      </c>
      <c r="T19" s="128">
        <v>-6.6342212977893809</v>
      </c>
    </row>
    <row r="20" spans="2:20" ht="22.2" customHeight="1">
      <c r="B20" s="64" t="s">
        <v>307</v>
      </c>
      <c r="C20" s="102">
        <v>12307.293087687962</v>
      </c>
      <c r="D20" s="102">
        <v>10959.208051574235</v>
      </c>
      <c r="E20" s="443">
        <v>52554.685264145286</v>
      </c>
      <c r="F20" s="444">
        <v>75821.186403407468</v>
      </c>
      <c r="G20" s="444">
        <v>4889.2984705526942</v>
      </c>
      <c r="H20" s="444">
        <v>80710.484873960158</v>
      </c>
      <c r="I20" s="445">
        <v>-1.680191563935594</v>
      </c>
      <c r="J20" s="445">
        <v>-13.165415903176438</v>
      </c>
      <c r="K20" s="448">
        <v>3.4925148668192492</v>
      </c>
      <c r="L20" s="440">
        <v>-0.12955809588763145</v>
      </c>
      <c r="M20" s="440">
        <v>7.3155149780171911</v>
      </c>
      <c r="N20" s="441">
        <v>0.2919336253814464</v>
      </c>
      <c r="O20" s="102">
        <v>-0.26134630687797106</v>
      </c>
      <c r="P20" s="102">
        <v>-2.06470055578805</v>
      </c>
      <c r="Q20" s="443">
        <v>2.2038235053763935</v>
      </c>
      <c r="R20" s="127">
        <v>-0.1222233572896481</v>
      </c>
      <c r="S20" s="127">
        <v>0.41415698267110984</v>
      </c>
      <c r="T20" s="128">
        <v>0.29193362538144929</v>
      </c>
    </row>
    <row r="21" spans="2:20" ht="22.2" customHeight="1">
      <c r="B21" s="64" t="s">
        <v>308</v>
      </c>
      <c r="C21" s="102">
        <v>26843.933347210084</v>
      </c>
      <c r="D21" s="102">
        <v>10188.363520737239</v>
      </c>
      <c r="E21" s="443">
        <v>45355.395514342337</v>
      </c>
      <c r="F21" s="444">
        <v>82387.692382289708</v>
      </c>
      <c r="G21" s="444">
        <v>3924.1320901061472</v>
      </c>
      <c r="H21" s="444">
        <v>86311.824472395849</v>
      </c>
      <c r="I21" s="445">
        <v>2.8742150263192343</v>
      </c>
      <c r="J21" s="445">
        <v>-10.530776935767406</v>
      </c>
      <c r="K21" s="448">
        <v>-17.157313573471072</v>
      </c>
      <c r="L21" s="440">
        <v>-10.67179408770204</v>
      </c>
      <c r="M21" s="440">
        <v>-8.3432110981321728</v>
      </c>
      <c r="N21" s="441">
        <v>-10.568496320033546</v>
      </c>
      <c r="O21" s="102">
        <v>0.77710393663327204</v>
      </c>
      <c r="P21" s="102">
        <v>-1.242542967816848</v>
      </c>
      <c r="Q21" s="443">
        <v>-9.73294590115872</v>
      </c>
      <c r="R21" s="127">
        <v>-10.198384932342242</v>
      </c>
      <c r="S21" s="127">
        <v>-0.37011138769129759</v>
      </c>
      <c r="T21" s="128">
        <v>-10.568496320033546</v>
      </c>
    </row>
    <row r="22" spans="2:20" ht="22.2" customHeight="1">
      <c r="B22" s="64" t="s">
        <v>309</v>
      </c>
      <c r="C22" s="102">
        <v>20284.381466929444</v>
      </c>
      <c r="D22" s="102">
        <v>10898.248991967792</v>
      </c>
      <c r="E22" s="443">
        <v>38334.412256813375</v>
      </c>
      <c r="F22" s="444">
        <v>69517.042715710617</v>
      </c>
      <c r="G22" s="444">
        <v>3865.549604797648</v>
      </c>
      <c r="H22" s="444">
        <v>73382.592320508265</v>
      </c>
      <c r="I22" s="445">
        <v>3.6082370809584035</v>
      </c>
      <c r="J22" s="445">
        <v>24.543180022929619</v>
      </c>
      <c r="K22" s="448">
        <v>-9.4981721948001763</v>
      </c>
      <c r="L22" s="440">
        <v>-1.6539438500885666</v>
      </c>
      <c r="M22" s="440">
        <v>0.3558945465927934</v>
      </c>
      <c r="N22" s="441">
        <v>-1.5500830155745859</v>
      </c>
      <c r="O22" s="102">
        <v>0.94773049505446971</v>
      </c>
      <c r="P22" s="102">
        <v>2.8813095121051244</v>
      </c>
      <c r="Q22" s="443">
        <v>-5.3975143046746599</v>
      </c>
      <c r="R22" s="127">
        <v>-1.5684742975150336</v>
      </c>
      <c r="S22" s="127">
        <v>1.8391281940445887E-2</v>
      </c>
      <c r="T22" s="128">
        <v>-1.5500830155745922</v>
      </c>
    </row>
    <row r="23" spans="2:20" ht="22.2" customHeight="1">
      <c r="B23" s="64" t="s">
        <v>310</v>
      </c>
      <c r="C23" s="102">
        <v>21631.570070447415</v>
      </c>
      <c r="D23" s="102">
        <v>11757.873923957708</v>
      </c>
      <c r="E23" s="443">
        <v>39608.199851085737</v>
      </c>
      <c r="F23" s="444">
        <v>72997.643845490864</v>
      </c>
      <c r="G23" s="444">
        <v>3985.0121125063524</v>
      </c>
      <c r="H23" s="444">
        <v>76982.655957997224</v>
      </c>
      <c r="I23" s="445">
        <v>3.7536902902169942</v>
      </c>
      <c r="J23" s="445">
        <v>31.091451537615313</v>
      </c>
      <c r="K23" s="448">
        <v>-14.023133799599734</v>
      </c>
      <c r="L23" s="440">
        <v>-3.8069612599182108</v>
      </c>
      <c r="M23" s="440">
        <v>4.0031737638615255</v>
      </c>
      <c r="N23" s="441">
        <v>-3.4315702439830886</v>
      </c>
      <c r="O23" s="102">
        <v>0.98171450147636041</v>
      </c>
      <c r="P23" s="102">
        <v>3.4981441677879017</v>
      </c>
      <c r="Q23" s="443">
        <v>-8.1038398589743377</v>
      </c>
      <c r="R23" s="127">
        <v>-3.6239811897100633</v>
      </c>
      <c r="S23" s="127">
        <v>0.19241094572696096</v>
      </c>
      <c r="T23" s="128">
        <v>-3.431570243983094</v>
      </c>
    </row>
    <row r="24" spans="2:20" ht="22.2" customHeight="1">
      <c r="B24" s="64" t="s">
        <v>311</v>
      </c>
      <c r="C24" s="102">
        <v>13626.376768927508</v>
      </c>
      <c r="D24" s="102">
        <v>15023.496752423198</v>
      </c>
      <c r="E24" s="443">
        <v>42278.041281115118</v>
      </c>
      <c r="F24" s="444">
        <v>70927.914802465821</v>
      </c>
      <c r="G24" s="444">
        <v>6482.8861118499308</v>
      </c>
      <c r="H24" s="444">
        <v>77410.800914315754</v>
      </c>
      <c r="I24" s="445">
        <v>10.717902562661322</v>
      </c>
      <c r="J24" s="445">
        <v>37.085605836866563</v>
      </c>
      <c r="K24" s="448">
        <v>-19.554191850600361</v>
      </c>
      <c r="L24" s="440">
        <v>-6.45369959645177</v>
      </c>
      <c r="M24" s="440">
        <v>32.593380234303737</v>
      </c>
      <c r="N24" s="441">
        <v>-4.0882965389159551</v>
      </c>
      <c r="O24" s="102">
        <v>1.6343399290680336</v>
      </c>
      <c r="P24" s="102">
        <v>5.0356390587863213</v>
      </c>
      <c r="Q24" s="443">
        <v>-12.732724873451664</v>
      </c>
      <c r="R24" s="127">
        <v>-6.0627458855972955</v>
      </c>
      <c r="S24" s="127">
        <v>1.9744493466813258</v>
      </c>
      <c r="T24" s="128">
        <v>-4.0882965389159622</v>
      </c>
    </row>
    <row r="25" spans="2:20" ht="22.2" customHeight="1">
      <c r="B25" s="64" t="s">
        <v>312</v>
      </c>
      <c r="C25" s="102">
        <v>26312.967918189883</v>
      </c>
      <c r="D25" s="102">
        <v>12654.467427345804</v>
      </c>
      <c r="E25" s="443">
        <v>42149.567956002611</v>
      </c>
      <c r="F25" s="444">
        <v>81117.003301538294</v>
      </c>
      <c r="G25" s="444">
        <v>5846.5613292883618</v>
      </c>
      <c r="H25" s="444">
        <v>86963.564630826659</v>
      </c>
      <c r="I25" s="445">
        <v>-1.9779717903203107</v>
      </c>
      <c r="J25" s="445">
        <v>24.20510321985563</v>
      </c>
      <c r="K25" s="448">
        <v>-7.0682385678369286</v>
      </c>
      <c r="L25" s="440">
        <v>-1.5423287678155191</v>
      </c>
      <c r="M25" s="440">
        <v>48.989921721269411</v>
      </c>
      <c r="N25" s="441">
        <v>0.75509950393791314</v>
      </c>
      <c r="O25" s="102">
        <v>-0.61517113357974995</v>
      </c>
      <c r="P25" s="102">
        <v>2.8572028475626436</v>
      </c>
      <c r="Q25" s="443">
        <v>-3.7142391299641808</v>
      </c>
      <c r="R25" s="127">
        <v>-1.4722074159813459</v>
      </c>
      <c r="S25" s="127">
        <v>2.2273069199192328</v>
      </c>
      <c r="T25" s="128">
        <v>0.7550995039378976</v>
      </c>
    </row>
    <row r="26" spans="2:20" ht="22.2" customHeight="1">
      <c r="B26" s="64" t="s">
        <v>313</v>
      </c>
      <c r="C26" s="102">
        <v>19516.239992593746</v>
      </c>
      <c r="D26" s="102">
        <v>12072.957500055152</v>
      </c>
      <c r="E26" s="443">
        <v>36771.178167122322</v>
      </c>
      <c r="F26" s="444">
        <v>68360.37565977122</v>
      </c>
      <c r="G26" s="444">
        <v>5365.4460873372036</v>
      </c>
      <c r="H26" s="444">
        <v>73725.821747108421</v>
      </c>
      <c r="I26" s="445">
        <v>-3.7868617073093134</v>
      </c>
      <c r="J26" s="445">
        <v>10.778873825998488</v>
      </c>
      <c r="K26" s="448">
        <v>-4.0778871975876285</v>
      </c>
      <c r="L26" s="440">
        <v>-1.6638611349875418</v>
      </c>
      <c r="M26" s="440">
        <v>38.801635883238674</v>
      </c>
      <c r="N26" s="441">
        <v>0.46772594936554412</v>
      </c>
      <c r="O26" s="102">
        <v>-1.046762522344179</v>
      </c>
      <c r="P26" s="102">
        <v>1.6007999594190734</v>
      </c>
      <c r="Q26" s="443">
        <v>-2.1302519306805356</v>
      </c>
      <c r="R26" s="127">
        <v>-1.5762144936056488</v>
      </c>
      <c r="S26" s="127">
        <v>2.0439404429712127</v>
      </c>
      <c r="T26" s="128">
        <v>0.46772594936555945</v>
      </c>
    </row>
    <row r="27" spans="2:20" ht="22.2" customHeight="1">
      <c r="B27" s="64" t="s">
        <v>314</v>
      </c>
      <c r="C27" s="102">
        <v>22639.551823003603</v>
      </c>
      <c r="D27" s="102">
        <v>16681.436958687445</v>
      </c>
      <c r="E27" s="443">
        <v>40946.388358897166</v>
      </c>
      <c r="F27" s="444">
        <v>80267.377140588214</v>
      </c>
      <c r="G27" s="444">
        <v>6745.5726336122934</v>
      </c>
      <c r="H27" s="444">
        <v>87012.949774200504</v>
      </c>
      <c r="I27" s="445">
        <v>4.6597715712428709</v>
      </c>
      <c r="J27" s="445">
        <v>41.874603066610035</v>
      </c>
      <c r="K27" s="448">
        <v>3.3785643196171407</v>
      </c>
      <c r="L27" s="440">
        <v>9.9588601934669185</v>
      </c>
      <c r="M27" s="440">
        <v>69.273579180408092</v>
      </c>
      <c r="N27" s="441">
        <v>13.0292904179299</v>
      </c>
      <c r="O27" s="102">
        <v>1.3093621413973517</v>
      </c>
      <c r="P27" s="102">
        <v>6.3956783167056486</v>
      </c>
      <c r="Q27" s="443">
        <v>1.7382987000884487</v>
      </c>
      <c r="R27" s="127">
        <v>9.4433391581914439</v>
      </c>
      <c r="S27" s="127">
        <v>3.5859512597384793</v>
      </c>
      <c r="T27" s="128">
        <v>13.029290417929909</v>
      </c>
    </row>
    <row r="28" spans="2:20" ht="22.2" customHeight="1">
      <c r="B28" s="64" t="s">
        <v>315</v>
      </c>
      <c r="C28" s="102">
        <v>13736.168951808322</v>
      </c>
      <c r="D28" s="102">
        <v>17302.117667980667</v>
      </c>
      <c r="E28" s="443">
        <v>42818.606795247812</v>
      </c>
      <c r="F28" s="444">
        <v>73856.893415036815</v>
      </c>
      <c r="G28" s="444">
        <v>7526.0564554198818</v>
      </c>
      <c r="H28" s="444">
        <v>81382.949870456694</v>
      </c>
      <c r="I28" s="445">
        <v>0.80573276919200509</v>
      </c>
      <c r="J28" s="445">
        <v>15.167047679428819</v>
      </c>
      <c r="K28" s="448">
        <v>1.2785964007612449</v>
      </c>
      <c r="L28" s="440">
        <v>4.1295146216101131</v>
      </c>
      <c r="M28" s="440">
        <v>16.091140975979229</v>
      </c>
      <c r="N28" s="441">
        <v>5.1312593452399682</v>
      </c>
      <c r="O28" s="102">
        <v>0.14183057349108219</v>
      </c>
      <c r="P28" s="102">
        <v>2.9435439094340623</v>
      </c>
      <c r="Q28" s="443">
        <v>0.69830761049873769</v>
      </c>
      <c r="R28" s="127">
        <v>3.7836820934239053</v>
      </c>
      <c r="S28" s="127">
        <v>1.3475772518160771</v>
      </c>
      <c r="T28" s="128">
        <v>5.1312593452399762</v>
      </c>
    </row>
    <row r="29" spans="2:20" ht="22.2" customHeight="1">
      <c r="B29" s="64" t="s">
        <v>316</v>
      </c>
      <c r="C29" s="102">
        <v>32218.664695869364</v>
      </c>
      <c r="D29" s="102">
        <v>16295.86968828817</v>
      </c>
      <c r="E29" s="443">
        <v>38658.507984180491</v>
      </c>
      <c r="F29" s="444">
        <v>87173.042368338007</v>
      </c>
      <c r="G29" s="444">
        <v>7083.2145247337203</v>
      </c>
      <c r="H29" s="444">
        <v>94256.256893071724</v>
      </c>
      <c r="I29" s="445">
        <v>22.444054186669433</v>
      </c>
      <c r="J29" s="445">
        <v>28.775626329982401</v>
      </c>
      <c r="K29" s="448">
        <v>-8.2825522089958952</v>
      </c>
      <c r="L29" s="440">
        <v>7.4658071924667269</v>
      </c>
      <c r="M29" s="440">
        <v>21.15180403992926</v>
      </c>
      <c r="N29" s="441">
        <v>8.3859168988801542</v>
      </c>
      <c r="O29" s="102">
        <v>6.791001269037265</v>
      </c>
      <c r="P29" s="102">
        <v>4.1872734591787539</v>
      </c>
      <c r="Q29" s="443">
        <v>-4.0143938287743746</v>
      </c>
      <c r="R29" s="127">
        <v>6.9638808994416284</v>
      </c>
      <c r="S29" s="127">
        <v>1.4220359994385423</v>
      </c>
      <c r="T29" s="128">
        <v>8.3859168988801631</v>
      </c>
    </row>
    <row r="30" spans="2:20" ht="22.2" customHeight="1">
      <c r="B30" s="64" t="s">
        <v>317</v>
      </c>
      <c r="C30" s="102">
        <v>24866.60217826143</v>
      </c>
      <c r="D30" s="102">
        <v>13501.601932966809</v>
      </c>
      <c r="E30" s="443">
        <v>34858.859495986209</v>
      </c>
      <c r="F30" s="444">
        <v>73227.063607214441</v>
      </c>
      <c r="G30" s="444">
        <v>6091.0761710746747</v>
      </c>
      <c r="H30" s="444">
        <v>79318.139778289114</v>
      </c>
      <c r="I30" s="445">
        <v>27.414923098394482</v>
      </c>
      <c r="J30" s="445">
        <v>11.833425512391059</v>
      </c>
      <c r="K30" s="448">
        <v>-5.2005912414466593</v>
      </c>
      <c r="L30" s="440">
        <v>7.1191650140494716</v>
      </c>
      <c r="M30" s="440">
        <v>13.524133351185924</v>
      </c>
      <c r="N30" s="441">
        <v>7.5852908772767051</v>
      </c>
      <c r="O30" s="102">
        <v>7.2571075626939736</v>
      </c>
      <c r="P30" s="102">
        <v>1.9377802770542727</v>
      </c>
      <c r="Q30" s="443">
        <v>-2.5938248307298317</v>
      </c>
      <c r="R30" s="127">
        <v>6.6010630090184055</v>
      </c>
      <c r="S30" s="127">
        <v>0.98422786825828867</v>
      </c>
      <c r="T30" s="128">
        <v>7.5852908772766963</v>
      </c>
    </row>
    <row r="31" spans="2:20" ht="22.2" customHeight="1">
      <c r="B31" s="64" t="s">
        <v>318</v>
      </c>
      <c r="C31" s="102">
        <v>24836.663397553802</v>
      </c>
      <c r="D31" s="102">
        <v>14831.748505873929</v>
      </c>
      <c r="E31" s="443">
        <v>38282.80248469083</v>
      </c>
      <c r="F31" s="444">
        <v>77951.214388118577</v>
      </c>
      <c r="G31" s="444">
        <v>6445.9963705721066</v>
      </c>
      <c r="H31" s="444">
        <v>84397.210758690679</v>
      </c>
      <c r="I31" s="445">
        <v>9.7047485379889764</v>
      </c>
      <c r="J31" s="445">
        <v>-11.088304067535532</v>
      </c>
      <c r="K31" s="448">
        <v>-6.5050569316636029</v>
      </c>
      <c r="L31" s="440">
        <v>-2.8855592832102701</v>
      </c>
      <c r="M31" s="440">
        <v>-4.4410797913202771</v>
      </c>
      <c r="N31" s="441">
        <v>-3.0061491103309237</v>
      </c>
      <c r="O31" s="102">
        <v>2.5250397558659099</v>
      </c>
      <c r="P31" s="102">
        <v>-2.1257622659770488</v>
      </c>
      <c r="Q31" s="443">
        <v>-3.0611373147541467</v>
      </c>
      <c r="R31" s="127">
        <v>-2.6618598248652687</v>
      </c>
      <c r="S31" s="127">
        <v>-0.34428928546565807</v>
      </c>
      <c r="T31" s="128">
        <v>-3.0061491103309277</v>
      </c>
    </row>
    <row r="32" spans="2:20" ht="22.2" customHeight="1">
      <c r="B32" s="64" t="s">
        <v>319</v>
      </c>
      <c r="C32" s="102">
        <v>14346.612646328416</v>
      </c>
      <c r="D32" s="102">
        <v>19630.01904563776</v>
      </c>
      <c r="E32" s="443">
        <v>42790.556020034521</v>
      </c>
      <c r="F32" s="444">
        <v>76767.187712000698</v>
      </c>
      <c r="G32" s="444">
        <v>6926.4088654540255</v>
      </c>
      <c r="H32" s="444">
        <v>83693.596577454722</v>
      </c>
      <c r="I32" s="445">
        <v>4.4440607614958765</v>
      </c>
      <c r="J32" s="445">
        <v>13.454430390131449</v>
      </c>
      <c r="K32" s="448">
        <v>-6.551071441307954E-2</v>
      </c>
      <c r="L32" s="440">
        <v>3.9404504608792053</v>
      </c>
      <c r="M32" s="440">
        <v>-7.9676201410105136</v>
      </c>
      <c r="N32" s="441">
        <v>2.83922702565593</v>
      </c>
      <c r="O32" s="102">
        <v>0.7500879428575431</v>
      </c>
      <c r="P32" s="102">
        <v>2.8604288507145386</v>
      </c>
      <c r="Q32" s="443">
        <v>-3.4467631436242201E-2</v>
      </c>
      <c r="R32" s="127">
        <v>3.5760491621358219</v>
      </c>
      <c r="S32" s="127">
        <v>-0.73682213647988914</v>
      </c>
      <c r="T32" s="128">
        <v>2.8392270256559349</v>
      </c>
    </row>
    <row r="33" spans="2:20" ht="22.2" customHeight="1">
      <c r="B33" s="64" t="s">
        <v>320</v>
      </c>
      <c r="C33" s="102">
        <v>32876.561818910523</v>
      </c>
      <c r="D33" s="102">
        <v>18922.804375864544</v>
      </c>
      <c r="E33" s="443">
        <v>41671.224213330104</v>
      </c>
      <c r="F33" s="444">
        <v>93470.590408105156</v>
      </c>
      <c r="G33" s="444">
        <v>6557.7669825820485</v>
      </c>
      <c r="H33" s="444">
        <v>100028.3573906872</v>
      </c>
      <c r="I33" s="445">
        <v>2.0419751384839486</v>
      </c>
      <c r="J33" s="445">
        <v>16.120248491336113</v>
      </c>
      <c r="K33" s="448">
        <v>7.7931518474082111</v>
      </c>
      <c r="L33" s="440">
        <v>7.2241920996145836</v>
      </c>
      <c r="M33" s="440">
        <v>-7.4182073734583724</v>
      </c>
      <c r="N33" s="441">
        <v>6.1238380218764661</v>
      </c>
      <c r="O33" s="102">
        <v>0.69798774609467584</v>
      </c>
      <c r="P33" s="102">
        <v>2.787013588452254</v>
      </c>
      <c r="Q33" s="443">
        <v>3.196303702752981</v>
      </c>
      <c r="R33" s="127">
        <v>6.6813050372999143</v>
      </c>
      <c r="S33" s="127">
        <v>-0.55746701542345523</v>
      </c>
      <c r="T33" s="128">
        <v>6.1238380218764616</v>
      </c>
    </row>
    <row r="34" spans="2:20" ht="22.2" customHeight="1">
      <c r="B34" s="64" t="s">
        <v>321</v>
      </c>
      <c r="C34" s="102">
        <v>22941.928646508084</v>
      </c>
      <c r="D34" s="102">
        <v>17349.502194744076</v>
      </c>
      <c r="E34" s="443">
        <v>37063.634760833789</v>
      </c>
      <c r="F34" s="444">
        <v>77355.065602085931</v>
      </c>
      <c r="G34" s="444">
        <v>5853.4142511477194</v>
      </c>
      <c r="H34" s="444">
        <v>83208.479853233657</v>
      </c>
      <c r="I34" s="445">
        <v>-7.7399940609332987</v>
      </c>
      <c r="J34" s="445">
        <v>28.499583093039234</v>
      </c>
      <c r="K34" s="448">
        <v>6.324863454300484</v>
      </c>
      <c r="L34" s="440">
        <v>5.6372627707890217</v>
      </c>
      <c r="M34" s="440">
        <v>-3.9018050875075971</v>
      </c>
      <c r="N34" s="441">
        <v>4.9047293416346633</v>
      </c>
      <c r="O34" s="102">
        <v>-2.4265237903122956</v>
      </c>
      <c r="P34" s="102">
        <v>4.8512235316321819</v>
      </c>
      <c r="Q34" s="443">
        <v>2.779660832957493</v>
      </c>
      <c r="R34" s="127">
        <v>5.2043605742773655</v>
      </c>
      <c r="S34" s="127">
        <v>-0.29963123264270997</v>
      </c>
      <c r="T34" s="128">
        <v>4.9047293416346642</v>
      </c>
    </row>
    <row r="35" spans="2:20" ht="22.2" customHeight="1">
      <c r="B35" s="64" t="s">
        <v>322</v>
      </c>
      <c r="C35" s="102">
        <v>25742.134808551556</v>
      </c>
      <c r="D35" s="102">
        <v>18310.324887713901</v>
      </c>
      <c r="E35" s="443">
        <v>43303.921244601741</v>
      </c>
      <c r="F35" s="444">
        <v>87356.38094086718</v>
      </c>
      <c r="G35" s="444">
        <v>6556.5397458052294</v>
      </c>
      <c r="H35" s="444">
        <v>93912.920686672413</v>
      </c>
      <c r="I35" s="445">
        <v>3.645704724922652</v>
      </c>
      <c r="J35" s="445">
        <v>23.453582566224924</v>
      </c>
      <c r="K35" s="448">
        <v>13.115859952830888</v>
      </c>
      <c r="L35" s="440">
        <v>12.065452253149431</v>
      </c>
      <c r="M35" s="440">
        <v>1.7149152571321054</v>
      </c>
      <c r="N35" s="441">
        <v>11.274910441281222</v>
      </c>
      <c r="O35" s="102">
        <v>1.0728688813978542</v>
      </c>
      <c r="P35" s="102">
        <v>4.1216722099809093</v>
      </c>
      <c r="Q35" s="443">
        <v>5.9493894582219573</v>
      </c>
      <c r="R35" s="127">
        <v>11.143930549600682</v>
      </c>
      <c r="S35" s="127">
        <v>0.13097989168053134</v>
      </c>
      <c r="T35" s="128">
        <v>11.274910441281222</v>
      </c>
    </row>
    <row r="36" spans="2:20" ht="22.2" customHeight="1">
      <c r="B36" s="64" t="s">
        <v>324</v>
      </c>
      <c r="C36" s="102">
        <v>15422.991906522371</v>
      </c>
      <c r="D36" s="102">
        <v>19690.887163803505</v>
      </c>
      <c r="E36" s="443">
        <v>38820.918777824394</v>
      </c>
      <c r="F36" s="444">
        <v>73934.79784815028</v>
      </c>
      <c r="G36" s="444">
        <v>8035.0949227206165</v>
      </c>
      <c r="H36" s="444">
        <v>81969.892770870894</v>
      </c>
      <c r="I36" s="445">
        <v>7.5026717924904887</v>
      </c>
      <c r="J36" s="445">
        <v>0.31007671477156862</v>
      </c>
      <c r="K36" s="448">
        <v>-9.2769003523850984</v>
      </c>
      <c r="L36" s="440">
        <v>-3.6895839853823986</v>
      </c>
      <c r="M36" s="440">
        <v>16.006650470725802</v>
      </c>
      <c r="N36" s="441">
        <v>-2.0595408455037756</v>
      </c>
      <c r="O36" s="102">
        <v>1.286095118636482</v>
      </c>
      <c r="P36" s="102">
        <v>7.2727329992819778E-2</v>
      </c>
      <c r="Q36" s="443">
        <v>-4.7430596898012416</v>
      </c>
      <c r="R36" s="127">
        <v>-3.3842372411719293</v>
      </c>
      <c r="S36" s="127">
        <v>1.3246963956681572</v>
      </c>
      <c r="T36" s="128">
        <v>-2.0595408455037729</v>
      </c>
    </row>
    <row r="37" spans="2:20" ht="22.2" customHeight="1">
      <c r="B37" s="64" t="s">
        <v>325</v>
      </c>
      <c r="C37" s="102">
        <v>32170.114288296842</v>
      </c>
      <c r="D37" s="102">
        <v>21374.16879349135</v>
      </c>
      <c r="E37" s="443">
        <v>43064.341188999431</v>
      </c>
      <c r="F37" s="444">
        <v>96608.624270787608</v>
      </c>
      <c r="G37" s="444">
        <v>8143.084902364646</v>
      </c>
      <c r="H37" s="444">
        <v>104751.70917315225</v>
      </c>
      <c r="I37" s="445">
        <v>-2.1487877427843927</v>
      </c>
      <c r="J37" s="445">
        <v>12.954551391724195</v>
      </c>
      <c r="K37" s="448">
        <v>3.3431150679362247</v>
      </c>
      <c r="L37" s="440">
        <v>3.3572419399314555</v>
      </c>
      <c r="M37" s="440">
        <v>24.174660734261039</v>
      </c>
      <c r="N37" s="441">
        <v>4.7220127428632566</v>
      </c>
      <c r="O37" s="102">
        <v>-0.70624725731970517</v>
      </c>
      <c r="P37" s="102">
        <v>2.4506694717102611</v>
      </c>
      <c r="Q37" s="443">
        <v>1.3927220360403803</v>
      </c>
      <c r="R37" s="127">
        <v>3.1371442504309366</v>
      </c>
      <c r="S37" s="127">
        <v>1.58486849243232</v>
      </c>
      <c r="T37" s="128">
        <v>4.7220127428632548</v>
      </c>
    </row>
    <row r="38" spans="2:20" ht="22.2" customHeight="1">
      <c r="B38" s="64" t="s">
        <v>326</v>
      </c>
      <c r="C38" s="102">
        <v>25285.434114698361</v>
      </c>
      <c r="D38" s="102">
        <v>19652.569899416569</v>
      </c>
      <c r="E38" s="443">
        <v>39783.007361003714</v>
      </c>
      <c r="F38" s="444">
        <v>84721.011375118658</v>
      </c>
      <c r="G38" s="444">
        <v>7362.6958774727455</v>
      </c>
      <c r="H38" s="444">
        <v>92083.707252591397</v>
      </c>
      <c r="I38" s="445">
        <v>10.214945326956951</v>
      </c>
      <c r="J38" s="445">
        <v>13.274546317358855</v>
      </c>
      <c r="K38" s="448">
        <v>7.337037011393079</v>
      </c>
      <c r="L38" s="440">
        <v>9.5222539282987668</v>
      </c>
      <c r="M38" s="440">
        <v>25.784637163328924</v>
      </c>
      <c r="N38" s="441">
        <v>10.666253505666987</v>
      </c>
      <c r="O38" s="102">
        <v>2.8164262492522907</v>
      </c>
      <c r="P38" s="102">
        <v>2.7678281212861142</v>
      </c>
      <c r="Q38" s="443">
        <v>3.2681435894111517</v>
      </c>
      <c r="R38" s="127">
        <v>8.8523979599495952</v>
      </c>
      <c r="S38" s="127">
        <v>1.8138555457174022</v>
      </c>
      <c r="T38" s="128">
        <v>10.666253505666983</v>
      </c>
    </row>
    <row r="39" spans="2:20" ht="22.2" customHeight="1">
      <c r="B39" s="64" t="s">
        <v>327</v>
      </c>
      <c r="C39" s="102">
        <v>27920.895581075358</v>
      </c>
      <c r="D39" s="102">
        <v>19696.550372268637</v>
      </c>
      <c r="E39" s="443">
        <v>44972.946512323215</v>
      </c>
      <c r="F39" s="444">
        <v>92590.392465667217</v>
      </c>
      <c r="G39" s="444">
        <v>7771.8132632585011</v>
      </c>
      <c r="H39" s="444">
        <v>100362.20572892572</v>
      </c>
      <c r="I39" s="445">
        <v>8.463792100878976</v>
      </c>
      <c r="J39" s="445">
        <v>7.5707312298149532</v>
      </c>
      <c r="K39" s="448">
        <v>3.8542127820111176</v>
      </c>
      <c r="L39" s="440">
        <v>5.9915617707915487</v>
      </c>
      <c r="M39" s="440">
        <v>18.535287889176374</v>
      </c>
      <c r="N39" s="441">
        <v>6.8673032369746636</v>
      </c>
      <c r="O39" s="102">
        <v>2.3199797819012975</v>
      </c>
      <c r="P39" s="102">
        <v>1.4760753626007301</v>
      </c>
      <c r="Q39" s="443">
        <v>1.7772051550712047</v>
      </c>
      <c r="R39" s="127">
        <v>5.573260299573259</v>
      </c>
      <c r="S39" s="127">
        <v>1.2940429374014097</v>
      </c>
      <c r="T39" s="128">
        <v>6.8673032369746689</v>
      </c>
    </row>
    <row r="40" spans="2:20" ht="21.6" customHeight="1">
      <c r="B40" s="64" t="s">
        <v>391</v>
      </c>
      <c r="C40" s="102">
        <v>16563.921749478868</v>
      </c>
      <c r="D40" s="102">
        <v>18539.802492000963</v>
      </c>
      <c r="E40" s="443">
        <v>38811.251596865688</v>
      </c>
      <c r="F40" s="444">
        <v>73914.975838345505</v>
      </c>
      <c r="G40" s="444">
        <v>6788.1053172325028</v>
      </c>
      <c r="H40" s="444">
        <v>80703.081155578009</v>
      </c>
      <c r="I40" s="445">
        <v>7.3975908816628504</v>
      </c>
      <c r="J40" s="445">
        <v>-5.8457735409631795</v>
      </c>
      <c r="K40" s="448">
        <v>-2.4901989090039933E-2</v>
      </c>
      <c r="L40" s="440">
        <v>-2.6810122407425752E-2</v>
      </c>
      <c r="M40" s="440">
        <v>-15.519289037420521</v>
      </c>
      <c r="N40" s="441">
        <v>-1.5454596467924944</v>
      </c>
      <c r="O40" s="102">
        <v>1.3918889050467831</v>
      </c>
      <c r="P40" s="102">
        <v>-1.4042773912369881</v>
      </c>
      <c r="Q40" s="443">
        <v>-1.1793575216364533E-2</v>
      </c>
      <c r="R40" s="127">
        <v>-2.4182061406598575E-2</v>
      </c>
      <c r="S40" s="127">
        <v>-1.5212775853858971</v>
      </c>
      <c r="T40" s="128">
        <v>-1.5454596467924913</v>
      </c>
    </row>
    <row r="41" spans="2:20" ht="21.6" customHeight="1">
      <c r="B41" s="333" t="s">
        <v>392</v>
      </c>
      <c r="C41" s="102">
        <v>36609.969816154531</v>
      </c>
      <c r="D41" s="102">
        <v>24435.851543213903</v>
      </c>
      <c r="E41" s="443">
        <v>44362.899196571379</v>
      </c>
      <c r="F41" s="444">
        <v>105408.7205559398</v>
      </c>
      <c r="G41" s="444">
        <v>7957.8078104916531</v>
      </c>
      <c r="H41" s="444">
        <v>113366.52836643145</v>
      </c>
      <c r="I41" s="445">
        <v>13.801180462305226</v>
      </c>
      <c r="J41" s="445">
        <v>14.324219010822389</v>
      </c>
      <c r="K41" s="448">
        <v>3.0153903942774321</v>
      </c>
      <c r="L41" s="440">
        <v>9.1090172865790038</v>
      </c>
      <c r="M41" s="440">
        <v>-2.2752690668764899</v>
      </c>
      <c r="N41" s="441">
        <v>8.2240368785191862</v>
      </c>
      <c r="O41" s="102">
        <v>4.2384564060131051</v>
      </c>
      <c r="P41" s="102">
        <v>2.9227998033537186</v>
      </c>
      <c r="Q41" s="443">
        <v>1.2396532885448777</v>
      </c>
      <c r="R41" s="127">
        <v>8.4009094979117016</v>
      </c>
      <c r="S41" s="127">
        <v>-0.17687261939252374</v>
      </c>
      <c r="T41" s="128">
        <v>8.2240368785191773</v>
      </c>
    </row>
  </sheetData>
  <mergeCells count="4">
    <mergeCell ref="B2:B3"/>
    <mergeCell ref="C2:F2"/>
    <mergeCell ref="I2:N2"/>
    <mergeCell ref="O2:T2"/>
  </mergeCells>
  <phoneticPr fontId="243"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4"/>
  <cols>
    <col min="1" max="1" width="46.21875" customWidth="1"/>
    <col min="2" max="2" width="63.44140625" customWidth="1"/>
  </cols>
  <sheetData>
    <row r="2" spans="1:2">
      <c r="A2" t="s">
        <v>185</v>
      </c>
      <c r="B2" t="s">
        <v>207</v>
      </c>
    </row>
    <row r="3" spans="1:2">
      <c r="A3" t="s">
        <v>186</v>
      </c>
      <c r="B3" t="s">
        <v>208</v>
      </c>
    </row>
    <row r="4" spans="1:2">
      <c r="A4" t="s">
        <v>30</v>
      </c>
      <c r="B4" t="s">
        <v>207</v>
      </c>
    </row>
    <row r="5" spans="1:2">
      <c r="A5" t="s">
        <v>175</v>
      </c>
      <c r="B5" t="s">
        <v>209</v>
      </c>
    </row>
    <row r="6" spans="1:2">
      <c r="A6" t="s">
        <v>32</v>
      </c>
      <c r="B6" t="s">
        <v>210</v>
      </c>
    </row>
    <row r="7" spans="1:2">
      <c r="A7" t="s">
        <v>117</v>
      </c>
      <c r="B7" t="s">
        <v>217</v>
      </c>
    </row>
    <row r="8" spans="1:2">
      <c r="A8" t="s">
        <v>189</v>
      </c>
      <c r="B8" t="s">
        <v>218</v>
      </c>
    </row>
    <row r="9" spans="1:2">
      <c r="A9" t="s">
        <v>190</v>
      </c>
      <c r="B9" t="s">
        <v>219</v>
      </c>
    </row>
    <row r="10" spans="1:2">
      <c r="A10" t="s">
        <v>191</v>
      </c>
      <c r="B10" t="s">
        <v>220</v>
      </c>
    </row>
    <row r="11" spans="1:2">
      <c r="A11" t="s">
        <v>192</v>
      </c>
      <c r="B11" t="s">
        <v>213</v>
      </c>
    </row>
    <row r="12" spans="1:2">
      <c r="A12" t="s">
        <v>36</v>
      </c>
      <c r="B12" t="s">
        <v>214</v>
      </c>
    </row>
    <row r="13" spans="1:2">
      <c r="A13" t="s">
        <v>193</v>
      </c>
      <c r="B13" t="s">
        <v>215</v>
      </c>
    </row>
    <row r="15" spans="1:2">
      <c r="A15" t="s">
        <v>194</v>
      </c>
      <c r="B15" t="s">
        <v>220</v>
      </c>
    </row>
    <row r="16" spans="1:2">
      <c r="A16" t="s">
        <v>202</v>
      </c>
      <c r="B16" t="s">
        <v>220</v>
      </c>
    </row>
    <row r="17" spans="1:2">
      <c r="A17" t="s">
        <v>40</v>
      </c>
      <c r="B17" t="s">
        <v>220</v>
      </c>
    </row>
    <row r="18" spans="1:2">
      <c r="A18" t="s">
        <v>41</v>
      </c>
      <c r="B18" t="s">
        <v>203</v>
      </c>
    </row>
    <row r="19" spans="1:2">
      <c r="A19" t="s">
        <v>195</v>
      </c>
      <c r="B19" t="s">
        <v>204</v>
      </c>
    </row>
    <row r="20" spans="1:2">
      <c r="A20" t="s">
        <v>181</v>
      </c>
      <c r="B20" t="s">
        <v>220</v>
      </c>
    </row>
    <row r="21" spans="1:2">
      <c r="A21" t="s">
        <v>196</v>
      </c>
      <c r="B21" t="s">
        <v>220</v>
      </c>
    </row>
    <row r="22" spans="1:2">
      <c r="A22" t="s">
        <v>197</v>
      </c>
      <c r="B22" t="s">
        <v>205</v>
      </c>
    </row>
    <row r="23" spans="1:2">
      <c r="A23" t="s">
        <v>46</v>
      </c>
      <c r="B23" t="s">
        <v>206</v>
      </c>
    </row>
    <row r="24" spans="1:2">
      <c r="A24" t="s">
        <v>198</v>
      </c>
      <c r="B24" t="s">
        <v>206</v>
      </c>
    </row>
    <row r="25" spans="1:2">
      <c r="A25" t="s">
        <v>199</v>
      </c>
      <c r="B25" t="s">
        <v>220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P41"/>
  <sheetViews>
    <sheetView zoomScaleNormal="100" workbookViewId="0">
      <selection activeCell="I3" sqref="I3"/>
    </sheetView>
  </sheetViews>
  <sheetFormatPr defaultColWidth="7.77734375" defaultRowHeight="15.6"/>
  <cols>
    <col min="1" max="1" width="0.44140625" style="53" customWidth="1"/>
    <col min="2" max="2" width="8.6640625" style="53" customWidth="1"/>
    <col min="3" max="5" width="8.44140625" style="53" customWidth="1"/>
    <col min="6" max="6" width="10" style="53" customWidth="1"/>
    <col min="7" max="9" width="7.77734375" style="53" customWidth="1"/>
    <col min="10" max="10" width="9.21875" style="53" customWidth="1"/>
    <col min="11" max="11" width="2.21875" style="53" customWidth="1"/>
    <col min="12" max="13" width="9.21875" style="53" customWidth="1"/>
    <col min="14" max="42" width="7.77734375" style="53" hidden="1" customWidth="1"/>
    <col min="43" max="237" width="9.21875" style="53" customWidth="1"/>
    <col min="238" max="238" width="6" style="53" customWidth="1"/>
    <col min="239" max="239" width="3.44140625" style="53" customWidth="1"/>
    <col min="240" max="240" width="8.21875" style="53" customWidth="1"/>
    <col min="241" max="243" width="6.44140625" style="53" customWidth="1"/>
    <col min="244" max="244" width="6.21875" style="53" customWidth="1"/>
    <col min="245" max="245" width="8" style="53" customWidth="1"/>
    <col min="246" max="246" width="6.44140625" style="53" customWidth="1"/>
    <col min="247" max="247" width="6.77734375" style="53" customWidth="1"/>
    <col min="248" max="248" width="8" style="53" customWidth="1"/>
    <col min="249" max="249" width="8.44140625" style="53" customWidth="1"/>
    <col min="250" max="250" width="6.44140625" style="53" customWidth="1"/>
    <col min="251" max="16384" width="7.77734375" style="53"/>
  </cols>
  <sheetData>
    <row r="1" spans="2:22" ht="21" customHeight="1">
      <c r="B1" s="365" t="s">
        <v>221</v>
      </c>
      <c r="C1" s="405"/>
      <c r="D1" s="405"/>
      <c r="E1" s="405"/>
      <c r="F1" s="405"/>
      <c r="G1" s="405"/>
      <c r="H1" s="405"/>
      <c r="I1" s="405"/>
      <c r="J1" s="368"/>
      <c r="K1" s="339"/>
      <c r="L1" s="339"/>
      <c r="M1" s="339"/>
      <c r="N1" s="339"/>
      <c r="O1" s="339"/>
      <c r="P1" s="339"/>
      <c r="Q1" s="339"/>
      <c r="R1" s="339"/>
      <c r="S1" s="339"/>
      <c r="T1" s="339"/>
      <c r="U1" s="339"/>
      <c r="V1" s="339"/>
    </row>
    <row r="2" spans="2:22" ht="15" customHeight="1">
      <c r="B2" s="495" t="s">
        <v>323</v>
      </c>
      <c r="C2" s="504" t="s">
        <v>222</v>
      </c>
      <c r="D2" s="505"/>
      <c r="E2" s="505"/>
      <c r="F2" s="505"/>
      <c r="G2" s="509" t="s">
        <v>223</v>
      </c>
      <c r="H2" s="505"/>
      <c r="I2" s="505"/>
      <c r="J2" s="510"/>
      <c r="K2" s="339"/>
      <c r="L2" s="339"/>
      <c r="M2" s="339"/>
      <c r="N2" s="339"/>
      <c r="O2" s="339"/>
      <c r="P2" s="339"/>
      <c r="Q2" s="339"/>
      <c r="R2" s="339"/>
      <c r="S2" s="339" t="s">
        <v>224</v>
      </c>
      <c r="T2" s="339"/>
      <c r="U2" s="339"/>
      <c r="V2" s="339"/>
    </row>
    <row r="3" spans="2:22" s="54" customFormat="1" ht="87.75" customHeight="1">
      <c r="B3" s="496"/>
      <c r="C3" s="424" t="s">
        <v>125</v>
      </c>
      <c r="D3" s="425" t="s">
        <v>117</v>
      </c>
      <c r="E3" s="425" t="s">
        <v>118</v>
      </c>
      <c r="F3" s="119" t="s">
        <v>355</v>
      </c>
      <c r="G3" s="424" t="s">
        <v>125</v>
      </c>
      <c r="H3" s="425" t="s">
        <v>117</v>
      </c>
      <c r="I3" s="425" t="s">
        <v>118</v>
      </c>
      <c r="J3" s="119" t="s">
        <v>371</v>
      </c>
      <c r="K3" s="348"/>
      <c r="O3" s="121" t="s">
        <v>125</v>
      </c>
      <c r="P3" s="122" t="s">
        <v>117</v>
      </c>
      <c r="Q3" s="122" t="s">
        <v>118</v>
      </c>
      <c r="T3" s="121" t="s">
        <v>125</v>
      </c>
      <c r="U3" s="122" t="s">
        <v>117</v>
      </c>
      <c r="V3" s="122" t="s">
        <v>118</v>
      </c>
    </row>
    <row r="4" spans="2:22" ht="23.25" customHeight="1">
      <c r="B4" s="64" t="s">
        <v>291</v>
      </c>
      <c r="C4" s="426">
        <v>94.935158575171556</v>
      </c>
      <c r="D4" s="447">
        <v>99.086794315249179</v>
      </c>
      <c r="E4" s="426">
        <v>91.725097774789361</v>
      </c>
      <c r="F4" s="68">
        <v>93.233603479185618</v>
      </c>
      <c r="G4" s="426"/>
      <c r="H4" s="447"/>
      <c r="I4" s="426"/>
      <c r="J4" s="120"/>
      <c r="K4" s="339"/>
      <c r="L4" s="339"/>
      <c r="M4" s="339"/>
      <c r="N4" s="54"/>
      <c r="O4" s="449"/>
      <c r="P4" s="449"/>
      <c r="Q4" s="449"/>
      <c r="R4" s="339"/>
      <c r="S4" s="54"/>
      <c r="T4" s="339"/>
      <c r="U4" s="339"/>
      <c r="V4" s="339"/>
    </row>
    <row r="5" spans="2:22" ht="23.25" customHeight="1">
      <c r="B5" s="64" t="s">
        <v>292</v>
      </c>
      <c r="C5" s="102">
        <v>100.93234972263654</v>
      </c>
      <c r="D5" s="102">
        <v>95.661136698576627</v>
      </c>
      <c r="E5" s="443">
        <v>96.558089018037364</v>
      </c>
      <c r="F5" s="68">
        <v>98.069823401799439</v>
      </c>
      <c r="G5" s="102"/>
      <c r="H5" s="102"/>
      <c r="I5" s="443"/>
      <c r="J5" s="120"/>
      <c r="K5" s="339"/>
      <c r="L5" s="339"/>
      <c r="M5" s="339"/>
      <c r="N5" s="54"/>
      <c r="O5" s="449"/>
      <c r="P5" s="449"/>
      <c r="Q5" s="449"/>
      <c r="R5" s="339"/>
      <c r="S5" s="54"/>
      <c r="T5" s="339"/>
      <c r="U5" s="339"/>
      <c r="V5" s="339"/>
    </row>
    <row r="6" spans="2:22" ht="23.25" customHeight="1">
      <c r="B6" s="64" t="s">
        <v>293</v>
      </c>
      <c r="C6" s="102">
        <v>100.78993961178955</v>
      </c>
      <c r="D6" s="102">
        <v>99.769258212481873</v>
      </c>
      <c r="E6" s="443">
        <v>104.63357900181971</v>
      </c>
      <c r="F6" s="68">
        <v>102.98897309666191</v>
      </c>
      <c r="G6" s="102"/>
      <c r="H6" s="102"/>
      <c r="I6" s="443"/>
      <c r="J6" s="120"/>
      <c r="K6" s="339"/>
      <c r="L6" s="339"/>
      <c r="M6" s="339"/>
      <c r="N6" s="54"/>
      <c r="O6" s="449"/>
      <c r="P6" s="449"/>
      <c r="Q6" s="449"/>
      <c r="R6" s="339"/>
      <c r="S6" s="54"/>
      <c r="T6" s="339"/>
      <c r="U6" s="339"/>
      <c r="V6" s="339"/>
    </row>
    <row r="7" spans="2:22" ht="23.25" customHeight="1">
      <c r="B7" s="64" t="s">
        <v>294</v>
      </c>
      <c r="C7" s="102">
        <v>100.88091875047587</v>
      </c>
      <c r="D7" s="102">
        <v>106.58369001406129</v>
      </c>
      <c r="E7" s="443">
        <v>107.81113179593456</v>
      </c>
      <c r="F7" s="68">
        <v>105.64511657619701</v>
      </c>
      <c r="G7" s="102"/>
      <c r="H7" s="102"/>
      <c r="I7" s="443"/>
      <c r="J7" s="120"/>
      <c r="K7" s="339"/>
      <c r="L7" s="339"/>
      <c r="M7" s="339"/>
      <c r="N7" s="54"/>
      <c r="O7" s="449"/>
      <c r="P7" s="449"/>
      <c r="Q7" s="449"/>
      <c r="R7" s="339"/>
      <c r="S7" s="54"/>
      <c r="T7" s="339"/>
      <c r="U7" s="339"/>
      <c r="V7" s="339"/>
    </row>
    <row r="8" spans="2:22" ht="23.25" customHeight="1">
      <c r="B8" s="64" t="s">
        <v>295</v>
      </c>
      <c r="C8" s="102">
        <v>104.07166510842526</v>
      </c>
      <c r="D8" s="102">
        <v>109.53469742107814</v>
      </c>
      <c r="E8" s="443">
        <v>104.19154561118135</v>
      </c>
      <c r="F8" s="68">
        <v>106.54248639314947</v>
      </c>
      <c r="G8" s="102">
        <v>9.6239440375708938</v>
      </c>
      <c r="H8" s="102">
        <v>10.544193278257112</v>
      </c>
      <c r="I8" s="443">
        <v>13.591097898854883</v>
      </c>
      <c r="J8" s="120">
        <v>14.274770487590402</v>
      </c>
      <c r="K8" s="339"/>
      <c r="L8" s="339"/>
      <c r="M8" s="339"/>
      <c r="N8" s="54"/>
      <c r="O8" s="449"/>
      <c r="P8" s="449"/>
      <c r="Q8" s="449"/>
      <c r="R8" s="339"/>
      <c r="S8" s="54"/>
      <c r="T8" s="339"/>
      <c r="U8" s="339"/>
      <c r="V8" s="339"/>
    </row>
    <row r="9" spans="2:22" ht="23.25" customHeight="1">
      <c r="B9" s="64" t="s">
        <v>296</v>
      </c>
      <c r="C9" s="102">
        <v>100.87028550624207</v>
      </c>
      <c r="D9" s="102">
        <v>113.38060509419306</v>
      </c>
      <c r="E9" s="443">
        <v>108.69042357817204</v>
      </c>
      <c r="F9" s="68">
        <v>109.1403248078789</v>
      </c>
      <c r="G9" s="102">
        <v>-6.1490906101994369E-2</v>
      </c>
      <c r="H9" s="102">
        <v>18.523163122605979</v>
      </c>
      <c r="I9" s="443">
        <v>12.564803926337362</v>
      </c>
      <c r="J9" s="120">
        <v>11.288387214406185</v>
      </c>
      <c r="K9" s="339"/>
      <c r="L9" s="339"/>
      <c r="M9" s="339"/>
      <c r="N9" s="54"/>
      <c r="O9" s="449"/>
      <c r="P9" s="449"/>
      <c r="Q9" s="449"/>
      <c r="R9" s="339"/>
      <c r="S9" s="54"/>
      <c r="T9" s="339"/>
      <c r="U9" s="339"/>
      <c r="V9" s="339"/>
    </row>
    <row r="10" spans="2:22" ht="23.25" customHeight="1">
      <c r="B10" s="64" t="s">
        <v>297</v>
      </c>
      <c r="C10" s="102">
        <v>101.68335605709471</v>
      </c>
      <c r="D10" s="102">
        <v>123.52360711665168</v>
      </c>
      <c r="E10" s="443">
        <v>117.89328416441094</v>
      </c>
      <c r="F10" s="68">
        <v>116.46578875257801</v>
      </c>
      <c r="G10" s="102">
        <v>0.88641430756513273</v>
      </c>
      <c r="H10" s="102">
        <v>23.809286878308129</v>
      </c>
      <c r="I10" s="443">
        <v>12.672514205368657</v>
      </c>
      <c r="J10" s="120">
        <v>13.085687963183418</v>
      </c>
      <c r="K10" s="339"/>
      <c r="L10" s="339"/>
      <c r="M10" s="339"/>
      <c r="N10" s="54"/>
      <c r="O10" s="449"/>
      <c r="P10" s="449"/>
      <c r="Q10" s="449"/>
      <c r="R10" s="339"/>
      <c r="S10" s="54"/>
      <c r="T10" s="339"/>
      <c r="U10" s="339"/>
      <c r="V10" s="339"/>
    </row>
    <row r="11" spans="2:22" ht="23.25" customHeight="1">
      <c r="B11" s="64" t="s">
        <v>298</v>
      </c>
      <c r="C11" s="102">
        <v>100.81188741229559</v>
      </c>
      <c r="D11" s="102">
        <v>140.32979515387342</v>
      </c>
      <c r="E11" s="443">
        <v>122.38992745324065</v>
      </c>
      <c r="F11" s="68">
        <v>119.66860887659405</v>
      </c>
      <c r="G11" s="102">
        <v>-6.8428538355234991E-2</v>
      </c>
      <c r="H11" s="102">
        <v>31.661603323510462</v>
      </c>
      <c r="I11" s="443">
        <v>13.522532798283677</v>
      </c>
      <c r="J11" s="120">
        <v>13.274151001842597</v>
      </c>
      <c r="K11" s="339"/>
      <c r="L11" s="339"/>
      <c r="M11" s="339"/>
      <c r="N11" s="54"/>
      <c r="O11" s="449"/>
      <c r="P11" s="449"/>
      <c r="Q11" s="449"/>
      <c r="R11" s="339"/>
      <c r="S11" s="54"/>
      <c r="T11" s="339"/>
      <c r="U11" s="339"/>
      <c r="V11" s="339"/>
    </row>
    <row r="12" spans="2:22" ht="23.25" customHeight="1">
      <c r="B12" s="64" t="s">
        <v>299</v>
      </c>
      <c r="C12" s="102">
        <v>126.87718494419281</v>
      </c>
      <c r="D12" s="102">
        <v>145.03538706202289</v>
      </c>
      <c r="E12" s="443">
        <v>124.82576141382309</v>
      </c>
      <c r="F12" s="68">
        <v>129.23581643131232</v>
      </c>
      <c r="G12" s="102">
        <v>21.913284285408537</v>
      </c>
      <c r="H12" s="102">
        <v>32.410451187418204</v>
      </c>
      <c r="I12" s="443">
        <v>19.804117197420055</v>
      </c>
      <c r="J12" s="120">
        <v>21.299793919228449</v>
      </c>
      <c r="K12" s="339"/>
      <c r="L12" s="339"/>
      <c r="M12" s="339"/>
      <c r="N12" s="54"/>
      <c r="O12" s="449"/>
      <c r="P12" s="449"/>
      <c r="Q12" s="449"/>
      <c r="R12" s="339"/>
      <c r="S12" s="54"/>
      <c r="T12" s="339"/>
      <c r="U12" s="339"/>
      <c r="V12" s="339"/>
    </row>
    <row r="13" spans="2:22" ht="23.25" customHeight="1">
      <c r="B13" s="64" t="s">
        <v>300</v>
      </c>
      <c r="C13" s="102">
        <v>122.06947559192687</v>
      </c>
      <c r="D13" s="102">
        <v>145.32590771000227</v>
      </c>
      <c r="E13" s="443">
        <v>131.51919532513196</v>
      </c>
      <c r="F13" s="68">
        <v>132.55364198161556</v>
      </c>
      <c r="G13" s="102">
        <v>21.016288374015701</v>
      </c>
      <c r="H13" s="102">
        <v>28.17527970438158</v>
      </c>
      <c r="I13" s="443">
        <v>21.003480339315317</v>
      </c>
      <c r="J13" s="120">
        <v>21.452489916033699</v>
      </c>
      <c r="K13" s="339"/>
      <c r="L13" s="339"/>
      <c r="M13" s="339"/>
      <c r="N13" s="54"/>
      <c r="O13" s="449"/>
      <c r="P13" s="449"/>
      <c r="Q13" s="449"/>
      <c r="R13" s="339"/>
      <c r="S13" s="54"/>
      <c r="T13" s="339"/>
      <c r="U13" s="339"/>
      <c r="V13" s="339"/>
    </row>
    <row r="14" spans="2:22" ht="23.25" customHeight="1">
      <c r="B14" s="64" t="s">
        <v>301</v>
      </c>
      <c r="C14" s="102">
        <v>124.58894001179097</v>
      </c>
      <c r="D14" s="102">
        <v>157.83273011824289</v>
      </c>
      <c r="E14" s="443">
        <v>144.34412622753655</v>
      </c>
      <c r="F14" s="68">
        <v>143.66031914996165</v>
      </c>
      <c r="G14" s="102">
        <v>22.526384693513535</v>
      </c>
      <c r="H14" s="102">
        <v>27.775357117923875</v>
      </c>
      <c r="I14" s="443">
        <v>22.43625856264886</v>
      </c>
      <c r="J14" s="120">
        <v>23.349801421219226</v>
      </c>
      <c r="K14" s="339"/>
      <c r="L14" s="339"/>
      <c r="M14" s="339"/>
      <c r="N14" s="54"/>
      <c r="O14" s="449"/>
      <c r="P14" s="449"/>
      <c r="Q14" s="449"/>
      <c r="R14" s="339"/>
      <c r="S14" s="54"/>
      <c r="T14" s="339"/>
      <c r="U14" s="339"/>
      <c r="V14" s="339"/>
    </row>
    <row r="15" spans="2:22" ht="23.25" customHeight="1">
      <c r="B15" s="64" t="s">
        <v>302</v>
      </c>
      <c r="C15" s="102">
        <v>124.17910198480718</v>
      </c>
      <c r="D15" s="102">
        <v>171.60180383926783</v>
      </c>
      <c r="E15" s="443">
        <v>149.69329611030682</v>
      </c>
      <c r="F15" s="68">
        <v>147.20179311331248</v>
      </c>
      <c r="G15" s="102">
        <v>23.179026970247534</v>
      </c>
      <c r="H15" s="102">
        <v>22.28465355565028</v>
      </c>
      <c r="I15" s="443">
        <v>22.308509552387392</v>
      </c>
      <c r="J15" s="120">
        <v>23.00785853131417</v>
      </c>
      <c r="K15" s="339"/>
      <c r="L15" s="339"/>
      <c r="M15" s="339"/>
      <c r="N15" s="54"/>
      <c r="O15" s="449"/>
      <c r="P15" s="449"/>
      <c r="Q15" s="449"/>
      <c r="R15" s="339"/>
      <c r="S15" s="54"/>
      <c r="T15" s="339"/>
      <c r="U15" s="339"/>
      <c r="V15" s="339"/>
    </row>
    <row r="16" spans="2:22" ht="23.25" customHeight="1">
      <c r="B16" s="64" t="s">
        <v>303</v>
      </c>
      <c r="C16" s="102">
        <v>150.44914464199209</v>
      </c>
      <c r="D16" s="102">
        <v>181.45890960674029</v>
      </c>
      <c r="E16" s="443">
        <v>149.84103155318488</v>
      </c>
      <c r="F16" s="68">
        <v>156.33615568293916</v>
      </c>
      <c r="G16" s="102">
        <v>18.578564545049986</v>
      </c>
      <c r="H16" s="102">
        <v>25.113541793177177</v>
      </c>
      <c r="I16" s="443">
        <v>20.04015025106159</v>
      </c>
      <c r="J16" s="120">
        <v>20.969681625395566</v>
      </c>
      <c r="K16" s="339"/>
      <c r="L16" s="339"/>
      <c r="M16" s="339"/>
      <c r="N16" s="54"/>
      <c r="O16" s="449"/>
      <c r="P16" s="449"/>
      <c r="Q16" s="449"/>
      <c r="R16" s="339"/>
      <c r="S16" s="54"/>
      <c r="T16" s="339"/>
      <c r="U16" s="339"/>
      <c r="V16" s="339"/>
    </row>
    <row r="17" spans="2:22" ht="23.25" customHeight="1">
      <c r="B17" s="64" t="s">
        <v>304</v>
      </c>
      <c r="C17" s="102">
        <v>165.72219927454671</v>
      </c>
      <c r="D17" s="102">
        <v>209.51330670082325</v>
      </c>
      <c r="E17" s="443">
        <v>165.89585004318025</v>
      </c>
      <c r="F17" s="68">
        <v>173.22081457657865</v>
      </c>
      <c r="G17" s="102">
        <v>35.760556413422364</v>
      </c>
      <c r="H17" s="102">
        <v>44.167898210487607</v>
      </c>
      <c r="I17" s="443">
        <v>26.13812731522944</v>
      </c>
      <c r="J17" s="120">
        <v>30.679785169994346</v>
      </c>
      <c r="K17" s="339"/>
      <c r="L17" s="339"/>
      <c r="M17" s="339"/>
      <c r="N17" s="54"/>
      <c r="O17" s="449"/>
      <c r="P17" s="449"/>
      <c r="Q17" s="449"/>
      <c r="R17" s="339"/>
      <c r="S17" s="54"/>
      <c r="T17" s="339"/>
      <c r="U17" s="339"/>
      <c r="V17" s="339"/>
    </row>
    <row r="18" spans="2:22" ht="23.25" customHeight="1">
      <c r="B18" s="64" t="s">
        <v>305</v>
      </c>
      <c r="C18" s="102">
        <v>163.33524624192501</v>
      </c>
      <c r="D18" s="102">
        <v>269.04909481441996</v>
      </c>
      <c r="E18" s="443">
        <v>182.84385160441866</v>
      </c>
      <c r="F18" s="68">
        <v>190.00404935666654</v>
      </c>
      <c r="G18" s="102">
        <v>31.099314454771928</v>
      </c>
      <c r="H18" s="102">
        <v>70.46470311503677</v>
      </c>
      <c r="I18" s="443">
        <v>26.672180145517771</v>
      </c>
      <c r="J18" s="120">
        <v>32.259242135142699</v>
      </c>
      <c r="K18" s="339"/>
      <c r="L18" s="339"/>
      <c r="M18" s="339"/>
      <c r="N18" s="54"/>
      <c r="O18" s="449"/>
      <c r="P18" s="449"/>
      <c r="Q18" s="449"/>
      <c r="R18" s="339"/>
      <c r="S18" s="54"/>
      <c r="T18" s="339"/>
      <c r="U18" s="339"/>
      <c r="V18" s="339"/>
    </row>
    <row r="19" spans="2:22" ht="23.25" customHeight="1">
      <c r="B19" s="64" t="s">
        <v>306</v>
      </c>
      <c r="C19" s="102">
        <v>158.21667770425526</v>
      </c>
      <c r="D19" s="102">
        <v>247.21539297205996</v>
      </c>
      <c r="E19" s="443">
        <v>186.20883198058638</v>
      </c>
      <c r="F19" s="68">
        <v>187.44557060995589</v>
      </c>
      <c r="G19" s="102">
        <v>27.410067535850317</v>
      </c>
      <c r="H19" s="102">
        <v>44.063399941655746</v>
      </c>
      <c r="I19" s="443">
        <v>24.393567927966387</v>
      </c>
      <c r="J19" s="120">
        <v>27.339189724179988</v>
      </c>
      <c r="K19" s="339"/>
      <c r="L19" s="339"/>
      <c r="M19" s="339"/>
      <c r="N19" s="54"/>
      <c r="O19" s="449"/>
      <c r="P19" s="449"/>
      <c r="Q19" s="449"/>
      <c r="R19" s="339"/>
      <c r="S19" s="54"/>
      <c r="T19" s="339"/>
      <c r="U19" s="339"/>
      <c r="V19" s="339"/>
    </row>
    <row r="20" spans="2:22" ht="23.25" customHeight="1">
      <c r="B20" s="64" t="s">
        <v>307</v>
      </c>
      <c r="C20" s="102">
        <v>184.63078594722944</v>
      </c>
      <c r="D20" s="102">
        <v>241.5617466763762</v>
      </c>
      <c r="E20" s="443">
        <v>188.23246922390021</v>
      </c>
      <c r="F20" s="68">
        <v>194.092863429766</v>
      </c>
      <c r="G20" s="102">
        <v>22.71973123315243</v>
      </c>
      <c r="H20" s="102">
        <v>33.122009384874758</v>
      </c>
      <c r="I20" s="443">
        <v>25.621445122718995</v>
      </c>
      <c r="J20" s="120">
        <v>24.15097619734243</v>
      </c>
      <c r="K20" s="339"/>
      <c r="L20" s="339"/>
      <c r="M20" s="339"/>
      <c r="N20" s="54"/>
      <c r="O20" s="449"/>
      <c r="P20" s="449"/>
      <c r="Q20" s="449"/>
      <c r="R20" s="339"/>
      <c r="S20" s="54"/>
      <c r="T20" s="339"/>
      <c r="U20" s="339"/>
      <c r="V20" s="339"/>
    </row>
    <row r="21" spans="2:22" ht="23.25" customHeight="1">
      <c r="B21" s="64" t="s">
        <v>308</v>
      </c>
      <c r="C21" s="102">
        <v>184.94902025309548</v>
      </c>
      <c r="D21" s="102">
        <v>271.07541365833714</v>
      </c>
      <c r="E21" s="443">
        <v>193.8078294297232</v>
      </c>
      <c r="F21" s="68">
        <v>201.59765012675444</v>
      </c>
      <c r="G21" s="102">
        <v>11.601837932826569</v>
      </c>
      <c r="H21" s="102">
        <v>29.383387588561192</v>
      </c>
      <c r="I21" s="443">
        <v>16.82500157736186</v>
      </c>
      <c r="J21" s="120">
        <v>16.381885525443465</v>
      </c>
      <c r="K21" s="339"/>
      <c r="L21" s="339"/>
      <c r="M21" s="339"/>
      <c r="N21" s="54"/>
      <c r="O21" s="449"/>
      <c r="P21" s="449"/>
      <c r="Q21" s="449"/>
      <c r="R21" s="339"/>
      <c r="S21" s="54"/>
      <c r="T21" s="339"/>
      <c r="U21" s="339"/>
      <c r="V21" s="339"/>
    </row>
    <row r="22" spans="2:22" ht="23.25" customHeight="1">
      <c r="B22" s="64" t="s">
        <v>309</v>
      </c>
      <c r="C22" s="102">
        <v>181.82498348918702</v>
      </c>
      <c r="D22" s="102">
        <v>258.01754302660538</v>
      </c>
      <c r="E22" s="443">
        <v>204.52419997716507</v>
      </c>
      <c r="F22" s="68">
        <v>209.10541594669323</v>
      </c>
      <c r="G22" s="102">
        <v>11.320114716621447</v>
      </c>
      <c r="H22" s="102">
        <v>-4.100200298173732</v>
      </c>
      <c r="I22" s="443">
        <v>11.857302382609888</v>
      </c>
      <c r="J22" s="120">
        <v>10.053136580352827</v>
      </c>
      <c r="K22" s="339"/>
      <c r="L22" s="339"/>
      <c r="M22" s="339"/>
      <c r="N22" s="54"/>
      <c r="O22" s="449"/>
      <c r="P22" s="449"/>
      <c r="Q22" s="449"/>
      <c r="R22" s="339"/>
      <c r="S22" s="54"/>
      <c r="T22" s="339"/>
      <c r="U22" s="339"/>
      <c r="V22" s="339"/>
    </row>
    <row r="23" spans="2:22" ht="23.25" customHeight="1">
      <c r="B23" s="64" t="s">
        <v>310</v>
      </c>
      <c r="C23" s="102">
        <v>183.3797396859521</v>
      </c>
      <c r="D23" s="102">
        <v>271.87061932084782</v>
      </c>
      <c r="E23" s="443">
        <v>204.95121030488201</v>
      </c>
      <c r="F23" s="68">
        <v>210.71094559706282</v>
      </c>
      <c r="G23" s="102">
        <v>15.904177958238137</v>
      </c>
      <c r="H23" s="102">
        <v>9.9731760439263581</v>
      </c>
      <c r="I23" s="443">
        <v>10.065246704436476</v>
      </c>
      <c r="J23" s="120">
        <v>12.411803016417196</v>
      </c>
      <c r="K23" s="339"/>
      <c r="L23" s="339"/>
      <c r="M23" s="339"/>
      <c r="N23" s="54"/>
      <c r="O23" s="449"/>
      <c r="P23" s="449"/>
      <c r="Q23" s="449"/>
      <c r="R23" s="339"/>
      <c r="S23" s="54"/>
      <c r="T23" s="339"/>
      <c r="U23" s="339"/>
      <c r="V23" s="339"/>
    </row>
    <row r="24" spans="2:22" ht="23.25" customHeight="1">
      <c r="B24" s="64" t="s">
        <v>311</v>
      </c>
      <c r="C24" s="102">
        <v>152.31926820954337</v>
      </c>
      <c r="D24" s="102">
        <v>285.90036707524825</v>
      </c>
      <c r="E24" s="443">
        <v>207.70320822219753</v>
      </c>
      <c r="F24" s="68">
        <v>208.40062219454416</v>
      </c>
      <c r="G24" s="102">
        <v>-17.500612138931828</v>
      </c>
      <c r="H24" s="102">
        <v>18.354984184757186</v>
      </c>
      <c r="I24" s="443">
        <v>10.343985327598887</v>
      </c>
      <c r="J24" s="120">
        <v>7.3716047627663244</v>
      </c>
      <c r="K24" s="339"/>
      <c r="L24" s="339"/>
      <c r="M24" s="339"/>
      <c r="N24" s="54"/>
      <c r="O24" s="449"/>
      <c r="P24" s="449"/>
      <c r="Q24" s="449"/>
      <c r="R24" s="339"/>
      <c r="S24" s="54"/>
      <c r="T24" s="339"/>
      <c r="U24" s="339"/>
      <c r="V24" s="339"/>
    </row>
    <row r="25" spans="2:22" ht="23.25" customHeight="1">
      <c r="B25" s="64" t="s">
        <v>312</v>
      </c>
      <c r="C25" s="102">
        <v>150.37209230092361</v>
      </c>
      <c r="D25" s="102">
        <v>294.91448925528397</v>
      </c>
      <c r="E25" s="443">
        <v>210.41904591303825</v>
      </c>
      <c r="F25" s="68">
        <v>202.97058534531743</v>
      </c>
      <c r="G25" s="102">
        <v>-18.695383141178425</v>
      </c>
      <c r="H25" s="102">
        <v>8.7942596029729145</v>
      </c>
      <c r="I25" s="443">
        <v>8.5709728715260383</v>
      </c>
      <c r="J25" s="120">
        <v>0.68102739178743832</v>
      </c>
      <c r="K25" s="339"/>
      <c r="L25" s="339"/>
      <c r="M25" s="339"/>
      <c r="N25" s="54"/>
      <c r="O25" s="449"/>
      <c r="P25" s="449"/>
      <c r="Q25" s="449"/>
      <c r="R25" s="339"/>
      <c r="S25" s="54"/>
      <c r="T25" s="339"/>
      <c r="U25" s="339"/>
      <c r="V25" s="339"/>
    </row>
    <row r="26" spans="2:22" ht="23.25" customHeight="1">
      <c r="B26" s="64" t="s">
        <v>313</v>
      </c>
      <c r="C26" s="102">
        <v>158.48844071154636</v>
      </c>
      <c r="D26" s="102">
        <v>324.45786471032977</v>
      </c>
      <c r="E26" s="443">
        <v>226.26367078929434</v>
      </c>
      <c r="F26" s="68">
        <v>223.36466338989825</v>
      </c>
      <c r="G26" s="102">
        <v>-12.834618395017458</v>
      </c>
      <c r="H26" s="102">
        <v>25.750311744063637</v>
      </c>
      <c r="I26" s="443">
        <v>10.629290232919359</v>
      </c>
      <c r="J26" s="120">
        <v>6.8191669635376968</v>
      </c>
      <c r="K26" s="339"/>
      <c r="L26" s="339"/>
      <c r="M26" s="339"/>
      <c r="N26" s="54"/>
      <c r="O26" s="449"/>
      <c r="P26" s="449"/>
      <c r="Q26" s="449"/>
      <c r="R26" s="339"/>
      <c r="S26" s="54"/>
      <c r="T26" s="339"/>
      <c r="U26" s="339"/>
      <c r="V26" s="339"/>
    </row>
    <row r="27" spans="2:22" ht="23.25" customHeight="1">
      <c r="B27" s="64" t="s">
        <v>314</v>
      </c>
      <c r="C27" s="102">
        <v>154.00972461869176</v>
      </c>
      <c r="D27" s="102">
        <v>203.63821789560455</v>
      </c>
      <c r="E27" s="443">
        <v>220.04280291243771</v>
      </c>
      <c r="F27" s="68">
        <v>192.4218821215579</v>
      </c>
      <c r="G27" s="102">
        <v>-16.015954171141317</v>
      </c>
      <c r="H27" s="102">
        <v>-25.097379627005182</v>
      </c>
      <c r="I27" s="443">
        <v>7.3635049947281033</v>
      </c>
      <c r="J27" s="120">
        <v>-8.6796931330176932</v>
      </c>
      <c r="K27" s="339"/>
      <c r="L27" s="339"/>
      <c r="M27" s="339"/>
      <c r="N27" s="54"/>
      <c r="O27" s="449"/>
      <c r="P27" s="449"/>
      <c r="Q27" s="449"/>
      <c r="R27" s="339"/>
      <c r="S27" s="54"/>
      <c r="T27" s="339"/>
      <c r="U27" s="339"/>
      <c r="V27" s="339"/>
    </row>
    <row r="28" spans="2:22" ht="23.25" customHeight="1">
      <c r="B28" s="64" t="s">
        <v>315</v>
      </c>
      <c r="C28" s="102">
        <v>177.51889264633783</v>
      </c>
      <c r="D28" s="102">
        <v>239.57810555463658</v>
      </c>
      <c r="E28" s="443">
        <v>223.06243724659035</v>
      </c>
      <c r="F28" s="68">
        <v>209.82163675936135</v>
      </c>
      <c r="G28" s="102">
        <v>16.543950567125705</v>
      </c>
      <c r="H28" s="102">
        <v>-16.202239260651169</v>
      </c>
      <c r="I28" s="443">
        <v>7.3947962363497766</v>
      </c>
      <c r="J28" s="120">
        <v>0.68186675733177537</v>
      </c>
      <c r="K28" s="339"/>
      <c r="L28" s="339"/>
      <c r="M28" s="339"/>
      <c r="N28" s="54"/>
      <c r="O28" s="449"/>
      <c r="P28" s="449"/>
      <c r="Q28" s="449"/>
      <c r="R28" s="339"/>
      <c r="S28" s="54"/>
      <c r="T28" s="339"/>
      <c r="U28" s="339"/>
      <c r="V28" s="339"/>
    </row>
    <row r="29" spans="2:22" ht="23.25" customHeight="1">
      <c r="B29" s="64" t="s">
        <v>316</v>
      </c>
      <c r="C29" s="102">
        <v>167.2783086195185</v>
      </c>
      <c r="D29" s="102">
        <v>270.7269479971855</v>
      </c>
      <c r="E29" s="443">
        <v>223.29212995278218</v>
      </c>
      <c r="F29" s="68">
        <v>206.1838962469607</v>
      </c>
      <c r="G29" s="102">
        <v>11.242921515491247</v>
      </c>
      <c r="H29" s="102">
        <v>-8.2015438845262167</v>
      </c>
      <c r="I29" s="443">
        <v>6.1178321495973762</v>
      </c>
      <c r="J29" s="120">
        <v>1.5831411710107659</v>
      </c>
      <c r="K29" s="339"/>
      <c r="L29" s="339"/>
      <c r="M29" s="339"/>
      <c r="N29" s="54"/>
      <c r="O29" s="449"/>
      <c r="P29" s="449"/>
      <c r="Q29" s="449"/>
      <c r="R29" s="339"/>
      <c r="S29" s="54"/>
      <c r="T29" s="339"/>
      <c r="U29" s="339"/>
      <c r="V29" s="339"/>
    </row>
    <row r="30" spans="2:22" ht="23.25" customHeight="1">
      <c r="B30" s="64" t="s">
        <v>317</v>
      </c>
      <c r="C30" s="102">
        <v>170.03547386457936</v>
      </c>
      <c r="D30" s="102">
        <v>226.91160794351109</v>
      </c>
      <c r="E30" s="443">
        <v>239.71364531868531</v>
      </c>
      <c r="F30" s="68">
        <v>209.57151603901875</v>
      </c>
      <c r="G30" s="102">
        <v>7.2857257609398403</v>
      </c>
      <c r="H30" s="102">
        <v>-30.064383507518372</v>
      </c>
      <c r="I30" s="443">
        <v>5.9443809439103887</v>
      </c>
      <c r="J30" s="120">
        <v>-6.1751698507487873</v>
      </c>
      <c r="K30" s="339"/>
      <c r="L30" s="339"/>
      <c r="M30" s="339"/>
      <c r="N30" s="54"/>
      <c r="O30" s="449"/>
      <c r="P30" s="449"/>
      <c r="Q30" s="449"/>
      <c r="R30" s="339"/>
      <c r="S30" s="54"/>
      <c r="T30" s="339"/>
      <c r="U30" s="339"/>
      <c r="V30" s="339"/>
    </row>
    <row r="31" spans="2:22" ht="23.25" customHeight="1">
      <c r="B31" s="64" t="s">
        <v>318</v>
      </c>
      <c r="C31" s="102">
        <v>168.93789775263465</v>
      </c>
      <c r="D31" s="102">
        <v>235.11678665279092</v>
      </c>
      <c r="E31" s="443">
        <v>237.75832963178084</v>
      </c>
      <c r="F31" s="68">
        <v>208.33384905961111</v>
      </c>
      <c r="G31" s="102">
        <v>9.6930068350574032</v>
      </c>
      <c r="H31" s="102">
        <v>15.458084971713859</v>
      </c>
      <c r="I31" s="443">
        <v>8.050945763671578</v>
      </c>
      <c r="J31" s="120">
        <v>8.2693125972030685</v>
      </c>
      <c r="K31" s="339"/>
      <c r="L31" s="339"/>
      <c r="M31" s="339"/>
      <c r="N31" s="54"/>
      <c r="O31" s="449"/>
      <c r="P31" s="449"/>
      <c r="Q31" s="449"/>
      <c r="R31" s="339"/>
      <c r="S31" s="54"/>
      <c r="T31" s="339"/>
      <c r="U31" s="339"/>
      <c r="V31" s="339"/>
    </row>
    <row r="32" spans="2:22" ht="23.25" customHeight="1">
      <c r="B32" s="64" t="s">
        <v>319</v>
      </c>
      <c r="C32" s="102">
        <v>184.0006006101535</v>
      </c>
      <c r="D32" s="102">
        <v>234.77176776271119</v>
      </c>
      <c r="E32" s="443">
        <v>241.87486325161083</v>
      </c>
      <c r="F32" s="68">
        <v>221.391074201469</v>
      </c>
      <c r="G32" s="102">
        <v>3.651277825808009</v>
      </c>
      <c r="H32" s="102">
        <v>-2.0061673752693139</v>
      </c>
      <c r="I32" s="443">
        <v>8.4337041400761592</v>
      </c>
      <c r="J32" s="120">
        <v>5.5139391822475829</v>
      </c>
      <c r="K32" s="339"/>
      <c r="L32" s="339"/>
      <c r="M32" s="339"/>
      <c r="N32" s="54"/>
      <c r="O32" s="449"/>
      <c r="P32" s="449"/>
      <c r="Q32" s="449"/>
      <c r="R32" s="339"/>
      <c r="S32" s="54"/>
      <c r="T32" s="339"/>
      <c r="U32" s="339"/>
      <c r="V32" s="339"/>
    </row>
    <row r="33" spans="1:250" ht="23.25" customHeight="1">
      <c r="B33" s="64" t="s">
        <v>320</v>
      </c>
      <c r="C33" s="102">
        <v>192.60044538844389</v>
      </c>
      <c r="D33" s="102">
        <v>281.27461056219101</v>
      </c>
      <c r="E33" s="443">
        <v>244.04207928475984</v>
      </c>
      <c r="F33" s="68">
        <v>228.47652067171768</v>
      </c>
      <c r="G33" s="102">
        <v>15.13772884117428</v>
      </c>
      <c r="H33" s="102">
        <v>3.8960519604849964</v>
      </c>
      <c r="I33" s="443">
        <v>9.2927365314511974</v>
      </c>
      <c r="J33" s="120">
        <v>10.812010457914511</v>
      </c>
      <c r="K33" s="339"/>
      <c r="L33" s="339"/>
      <c r="M33" s="339"/>
      <c r="N33" s="339"/>
      <c r="O33" s="449"/>
      <c r="P33" s="449"/>
      <c r="Q33" s="449"/>
      <c r="R33" s="339"/>
      <c r="S33" s="339"/>
      <c r="T33" s="339"/>
      <c r="U33" s="339"/>
      <c r="V33" s="339"/>
    </row>
    <row r="34" spans="1:250" ht="23.25" customHeight="1">
      <c r="B34" s="64" t="s">
        <v>321</v>
      </c>
      <c r="C34" s="102">
        <v>197.9060059101528</v>
      </c>
      <c r="D34" s="102">
        <v>279.87429957307108</v>
      </c>
      <c r="E34" s="443">
        <v>262.5522070213882</v>
      </c>
      <c r="F34" s="68">
        <v>242.91162237733874</v>
      </c>
      <c r="G34" s="102">
        <v>16.391010306337762</v>
      </c>
      <c r="H34" s="102">
        <v>23.340670893639299</v>
      </c>
      <c r="I34" s="443">
        <v>9.5274349828272591</v>
      </c>
      <c r="J34" s="120">
        <v>15.90870122450832</v>
      </c>
      <c r="K34" s="339"/>
      <c r="L34" s="339"/>
      <c r="M34" s="339"/>
      <c r="N34" s="339"/>
      <c r="O34" s="449"/>
      <c r="P34" s="449"/>
      <c r="Q34" s="449"/>
      <c r="R34" s="339"/>
      <c r="S34" s="339"/>
      <c r="T34" s="339"/>
      <c r="U34" s="339"/>
      <c r="V34" s="339"/>
    </row>
    <row r="35" spans="1:250" ht="23.25" customHeight="1">
      <c r="B35" s="64" t="s">
        <v>322</v>
      </c>
      <c r="C35" s="102">
        <v>193.46720138314905</v>
      </c>
      <c r="D35" s="102">
        <v>297.49438557217997</v>
      </c>
      <c r="E35" s="443">
        <v>263.54359213411908</v>
      </c>
      <c r="F35" s="68">
        <v>247.7448621799164</v>
      </c>
      <c r="G35" s="102">
        <v>14.51971639094927</v>
      </c>
      <c r="H35" s="102">
        <v>26.53047441121474</v>
      </c>
      <c r="I35" s="443">
        <v>10.845156315773323</v>
      </c>
      <c r="J35" s="120">
        <v>18.917239468382547</v>
      </c>
      <c r="K35" s="339"/>
      <c r="L35" s="339"/>
      <c r="M35" s="339"/>
      <c r="N35" s="339"/>
      <c r="O35" s="339"/>
      <c r="P35" s="339"/>
      <c r="Q35" s="339"/>
      <c r="R35" s="339"/>
      <c r="S35" s="339"/>
      <c r="T35" s="339"/>
      <c r="U35" s="339"/>
      <c r="V35" s="339"/>
    </row>
    <row r="36" spans="1:250" ht="23.25" customHeight="1">
      <c r="B36" s="64" t="s">
        <v>324</v>
      </c>
      <c r="C36" s="102">
        <v>196.80161934940784</v>
      </c>
      <c r="D36" s="102">
        <v>319.25982563579458</v>
      </c>
      <c r="E36" s="443">
        <v>268.3390404874105</v>
      </c>
      <c r="F36" s="68">
        <v>256.50361409848352</v>
      </c>
      <c r="G36" s="102">
        <v>6.9570526926573422</v>
      </c>
      <c r="H36" s="102">
        <v>35.987315969983769</v>
      </c>
      <c r="I36" s="443">
        <v>10.941268092116815</v>
      </c>
      <c r="J36" s="120">
        <v>15.859961845192387</v>
      </c>
      <c r="K36" s="339"/>
      <c r="L36" s="339"/>
      <c r="M36" s="339"/>
      <c r="N36" s="339"/>
      <c r="O36" s="339"/>
      <c r="P36" s="339"/>
      <c r="Q36" s="339"/>
      <c r="R36" s="339"/>
      <c r="S36" s="339"/>
      <c r="T36" s="339"/>
      <c r="U36" s="339"/>
      <c r="V36" s="339"/>
    </row>
    <row r="37" spans="1:250" ht="23.25" customHeight="1">
      <c r="B37" s="64" t="s">
        <v>325</v>
      </c>
      <c r="C37" s="102">
        <v>201.96747448575488</v>
      </c>
      <c r="D37" s="102">
        <v>311.25443654094261</v>
      </c>
      <c r="E37" s="443">
        <v>272.88466149441803</v>
      </c>
      <c r="F37" s="68">
        <v>249.41540012076214</v>
      </c>
      <c r="G37" s="102">
        <v>4.8634514205920993</v>
      </c>
      <c r="H37" s="102">
        <v>10.658561012254225</v>
      </c>
      <c r="I37" s="443">
        <v>11.818692208405295</v>
      </c>
      <c r="J37" s="120">
        <v>9.1645650885633643</v>
      </c>
      <c r="K37" s="339"/>
      <c r="L37" s="339"/>
      <c r="M37" s="339"/>
      <c r="N37" s="339"/>
      <c r="O37" s="339"/>
      <c r="P37" s="339"/>
      <c r="Q37" s="339"/>
      <c r="R37" s="339"/>
      <c r="S37" s="339"/>
      <c r="T37" s="339"/>
      <c r="U37" s="339"/>
      <c r="V37" s="339"/>
    </row>
    <row r="38" spans="1:250" ht="23.25" customHeight="1">
      <c r="B38" s="64" t="s">
        <v>326</v>
      </c>
      <c r="C38" s="102">
        <v>199.73328874695696</v>
      </c>
      <c r="D38" s="102">
        <v>324.17342977020627</v>
      </c>
      <c r="E38" s="443">
        <v>290.86335403364382</v>
      </c>
      <c r="F38" s="68">
        <v>262.64785391371817</v>
      </c>
      <c r="G38" s="102">
        <v>0.92330843038372734</v>
      </c>
      <c r="H38" s="102">
        <v>15.828223693533289</v>
      </c>
      <c r="I38" s="443">
        <v>10.783054286018356</v>
      </c>
      <c r="J38" s="120">
        <v>8.1248609445789128</v>
      </c>
      <c r="K38" s="339"/>
      <c r="L38" s="339"/>
      <c r="M38" s="339"/>
      <c r="N38" s="339"/>
      <c r="O38" s="339"/>
      <c r="P38" s="339"/>
      <c r="Q38" s="339"/>
      <c r="R38" s="339"/>
      <c r="S38" s="339"/>
      <c r="T38" s="339"/>
      <c r="U38" s="339"/>
      <c r="V38" s="339"/>
    </row>
    <row r="39" spans="1:250" ht="23.25" customHeight="1">
      <c r="B39" s="64" t="s">
        <v>327</v>
      </c>
      <c r="C39" s="102">
        <v>199.61829876298961</v>
      </c>
      <c r="D39" s="102">
        <v>313.29221993735337</v>
      </c>
      <c r="E39" s="443">
        <v>292.75015559069476</v>
      </c>
      <c r="F39" s="68">
        <v>261.27029787651236</v>
      </c>
      <c r="G39" s="102">
        <v>3.179400609439071</v>
      </c>
      <c r="H39" s="102">
        <v>5.3102966413261612</v>
      </c>
      <c r="I39" s="443">
        <v>11.082251410503758</v>
      </c>
      <c r="J39" s="120">
        <v>5.4594212681486738</v>
      </c>
      <c r="K39" s="339"/>
      <c r="L39" s="339"/>
      <c r="M39" s="339"/>
      <c r="N39" s="339"/>
      <c r="O39" s="339"/>
      <c r="P39" s="339"/>
      <c r="Q39" s="339"/>
      <c r="R39" s="339"/>
      <c r="S39" s="339"/>
      <c r="T39" s="339"/>
      <c r="U39" s="339"/>
      <c r="V39" s="339"/>
    </row>
    <row r="40" spans="1:250" ht="22.8" customHeight="1">
      <c r="A40" s="339"/>
      <c r="B40" s="64" t="s">
        <v>391</v>
      </c>
      <c r="C40" s="102">
        <v>195.47441147445937</v>
      </c>
      <c r="D40" s="102">
        <v>393.68897003568782</v>
      </c>
      <c r="E40" s="443">
        <v>288.61815394450645</v>
      </c>
      <c r="F40" s="68">
        <v>285.08062552700409</v>
      </c>
      <c r="G40" s="102">
        <v>-0.67438869625971165</v>
      </c>
      <c r="H40" s="102">
        <v>23.313031713799319</v>
      </c>
      <c r="I40" s="443">
        <v>7.5572728516361281</v>
      </c>
      <c r="J40" s="120">
        <v>11.140978082885226</v>
      </c>
      <c r="K40" s="339"/>
      <c r="L40" s="450"/>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c r="CA40" s="339"/>
      <c r="CB40" s="339"/>
      <c r="CC40" s="339"/>
      <c r="CD40" s="339"/>
      <c r="CE40" s="339"/>
      <c r="CF40" s="339"/>
      <c r="CG40" s="339"/>
      <c r="CH40" s="339"/>
      <c r="CI40" s="339"/>
      <c r="CJ40" s="339"/>
      <c r="CK40" s="339"/>
      <c r="CL40" s="339"/>
      <c r="CM40" s="339"/>
      <c r="CN40" s="339"/>
      <c r="CO40" s="339"/>
      <c r="CP40" s="339"/>
      <c r="CQ40" s="339"/>
      <c r="CR40" s="339"/>
      <c r="CS40" s="339"/>
      <c r="CT40" s="339"/>
      <c r="CU40" s="339"/>
      <c r="CV40" s="339"/>
      <c r="CW40" s="339"/>
      <c r="CX40" s="339"/>
      <c r="CY40" s="339"/>
      <c r="CZ40" s="339"/>
      <c r="DA40" s="339"/>
      <c r="DB40" s="339"/>
      <c r="DC40" s="339"/>
      <c r="DD40" s="339"/>
      <c r="DE40" s="339"/>
      <c r="DF40" s="339"/>
      <c r="DG40" s="339"/>
      <c r="DH40" s="339"/>
      <c r="DI40" s="339"/>
      <c r="DJ40" s="339"/>
      <c r="DK40" s="339"/>
      <c r="DL40" s="339"/>
      <c r="DM40" s="339"/>
      <c r="DN40" s="339"/>
      <c r="DO40" s="339"/>
      <c r="DP40" s="339"/>
      <c r="DQ40" s="339"/>
      <c r="DR40" s="339"/>
      <c r="DS40" s="339"/>
      <c r="DT40" s="339"/>
      <c r="DU40" s="339"/>
      <c r="DV40" s="339"/>
      <c r="DW40" s="339"/>
      <c r="DX40" s="339"/>
      <c r="DY40" s="339"/>
      <c r="DZ40" s="339"/>
      <c r="EA40" s="339"/>
      <c r="EB40" s="339"/>
      <c r="EC40" s="339"/>
      <c r="ED40" s="339"/>
      <c r="EE40" s="339"/>
      <c r="EF40" s="339"/>
      <c r="EG40" s="339"/>
      <c r="EH40" s="339"/>
      <c r="EI40" s="339"/>
      <c r="EJ40" s="339"/>
      <c r="EK40" s="339"/>
      <c r="EL40" s="339"/>
      <c r="EM40" s="339"/>
      <c r="EN40" s="339"/>
      <c r="EO40" s="339"/>
      <c r="EP40" s="339"/>
      <c r="EQ40" s="339"/>
      <c r="ER40" s="339"/>
      <c r="ES40" s="339"/>
      <c r="ET40" s="339"/>
      <c r="EU40" s="339"/>
      <c r="EV40" s="339"/>
      <c r="EW40" s="339"/>
      <c r="EX40" s="339"/>
      <c r="EY40" s="339"/>
      <c r="EZ40" s="339"/>
      <c r="FA40" s="339"/>
      <c r="FB40" s="339"/>
      <c r="FC40" s="339"/>
      <c r="FD40" s="339"/>
      <c r="FE40" s="339"/>
      <c r="FF40" s="339"/>
      <c r="FG40" s="339"/>
      <c r="FH40" s="339"/>
      <c r="FI40" s="339"/>
      <c r="FJ40" s="339"/>
      <c r="FK40" s="339"/>
      <c r="FL40" s="339"/>
      <c r="FM40" s="339"/>
      <c r="FN40" s="339"/>
      <c r="FO40" s="339"/>
      <c r="FP40" s="339"/>
      <c r="FQ40" s="339"/>
      <c r="FR40" s="339"/>
      <c r="FS40" s="339"/>
      <c r="FT40" s="339"/>
      <c r="FU40" s="339"/>
      <c r="FV40" s="339"/>
      <c r="FW40" s="339"/>
      <c r="FX40" s="339"/>
      <c r="FY40" s="339"/>
      <c r="FZ40" s="339"/>
      <c r="GA40" s="339"/>
      <c r="GB40" s="339"/>
      <c r="GC40" s="339"/>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c r="HS40" s="339"/>
      <c r="HT40" s="339"/>
      <c r="HU40" s="339"/>
      <c r="HV40" s="339"/>
      <c r="HW40" s="339"/>
      <c r="HX40" s="339"/>
      <c r="HY40" s="339"/>
      <c r="HZ40" s="339"/>
      <c r="IA40" s="339"/>
      <c r="IB40" s="339"/>
      <c r="IC40" s="339"/>
      <c r="ID40" s="339"/>
      <c r="IE40" s="339"/>
      <c r="IF40" s="339"/>
      <c r="IG40" s="339"/>
      <c r="IH40" s="339"/>
      <c r="II40" s="339"/>
      <c r="IJ40" s="339"/>
      <c r="IK40" s="339"/>
      <c r="IL40" s="339"/>
      <c r="IM40" s="339"/>
      <c r="IN40" s="339"/>
      <c r="IO40" s="339"/>
      <c r="IP40" s="339"/>
    </row>
    <row r="41" spans="1:250" ht="22.8" customHeight="1">
      <c r="B41" s="333" t="s">
        <v>392</v>
      </c>
      <c r="C41" s="102">
        <v>180.85076907537032</v>
      </c>
      <c r="D41" s="102">
        <v>333.95491710645985</v>
      </c>
      <c r="E41" s="443">
        <v>287.02131678623931</v>
      </c>
      <c r="F41" s="68">
        <v>256.00160154135585</v>
      </c>
      <c r="G41" s="102">
        <v>-10.455498076683611</v>
      </c>
      <c r="H41" s="102">
        <v>7.2932231321082526</v>
      </c>
      <c r="I41" s="443">
        <v>5.1804506762687481</v>
      </c>
      <c r="J41" s="120">
        <v>2.6406554757263621</v>
      </c>
    </row>
  </sheetData>
  <mergeCells count="3">
    <mergeCell ref="C2:F2"/>
    <mergeCell ref="G2:J2"/>
    <mergeCell ref="B2:B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21875" customWidth="1"/>
    <col min="5" max="5" width="13.44140625" customWidth="1"/>
  </cols>
  <sheetData>
    <row r="2" spans="1:8">
      <c r="A2" t="s">
        <v>225</v>
      </c>
      <c r="B2" s="512" t="s">
        <v>226</v>
      </c>
      <c r="C2" s="512"/>
      <c r="D2" t="s">
        <v>184</v>
      </c>
      <c r="E2" t="s">
        <v>188</v>
      </c>
    </row>
    <row r="3" spans="1:8">
      <c r="B3" t="s">
        <v>227</v>
      </c>
      <c r="C3" t="s">
        <v>228</v>
      </c>
    </row>
    <row r="4" spans="1:8">
      <c r="B4" t="s">
        <v>229</v>
      </c>
      <c r="C4" t="s">
        <v>229</v>
      </c>
    </row>
    <row r="5" spans="1:8">
      <c r="A5" t="s">
        <v>189</v>
      </c>
      <c r="B5" s="55">
        <v>7247.5361945594204</v>
      </c>
      <c r="C5">
        <v>7247.5361945594204</v>
      </c>
      <c r="D5" s="90">
        <f>(C5/$C$11)*100</f>
        <v>46.190973337892565</v>
      </c>
      <c r="E5" s="90">
        <v>8.5128729451340295</v>
      </c>
    </row>
    <row r="6" spans="1:8">
      <c r="A6" t="s">
        <v>190</v>
      </c>
      <c r="B6" s="55">
        <v>3112.8556895298798</v>
      </c>
      <c r="C6">
        <v>3112.8556895298798</v>
      </c>
      <c r="D6" s="90">
        <f t="shared" ref="D6:D11" si="0">(C6/$C$11)*100</f>
        <v>19.839270932888748</v>
      </c>
      <c r="E6" s="90">
        <v>17.626046960563102</v>
      </c>
    </row>
    <row r="7" spans="1:8">
      <c r="A7" t="s">
        <v>191</v>
      </c>
      <c r="B7" s="55">
        <v>4823.6433310675602</v>
      </c>
      <c r="C7">
        <v>4823.6433310675602</v>
      </c>
      <c r="D7" s="90">
        <f t="shared" si="0"/>
        <v>30.7426930360283</v>
      </c>
      <c r="E7" s="90">
        <v>4.5781668917970801</v>
      </c>
    </row>
    <row r="8" spans="1:8">
      <c r="A8" t="s">
        <v>192</v>
      </c>
      <c r="B8" s="55">
        <v>455.70990181066901</v>
      </c>
      <c r="C8">
        <v>455.70990181066901</v>
      </c>
      <c r="D8" s="90">
        <f t="shared" si="0"/>
        <v>2.9043916938492598</v>
      </c>
      <c r="E8" s="90">
        <v>6.0633439128713604</v>
      </c>
    </row>
    <row r="9" spans="1:8">
      <c r="A9" t="s">
        <v>36</v>
      </c>
      <c r="B9" s="55">
        <v>170.03264418274699</v>
      </c>
      <c r="C9">
        <v>170.03264418274699</v>
      </c>
      <c r="D9" s="90">
        <f t="shared" si="0"/>
        <v>1.0836749376860595</v>
      </c>
      <c r="E9" s="90">
        <v>-1.33347720320027</v>
      </c>
    </row>
    <row r="10" spans="1:8">
      <c r="A10" t="s">
        <v>193</v>
      </c>
      <c r="B10" s="55">
        <v>2993.4513300025501</v>
      </c>
      <c r="C10">
        <v>2993.4513300025501</v>
      </c>
      <c r="D10" s="90">
        <f t="shared" si="0"/>
        <v>19.078266994544112</v>
      </c>
      <c r="E10" s="90">
        <v>1.4464367571300301</v>
      </c>
    </row>
    <row r="11" spans="1:8">
      <c r="A11" t="s">
        <v>187</v>
      </c>
      <c r="B11" s="55">
        <v>15690.373401622899</v>
      </c>
      <c r="C11">
        <v>15690.373401622899</v>
      </c>
      <c r="D11" s="114">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514" t="s">
        <v>230</v>
      </c>
      <c r="B20" s="513" t="s">
        <v>226</v>
      </c>
      <c r="C20" s="513"/>
      <c r="D20" s="511" t="s">
        <v>231</v>
      </c>
      <c r="E20" s="511" t="s">
        <v>188</v>
      </c>
    </row>
    <row r="21" spans="1:5" ht="20.25" customHeight="1">
      <c r="A21" s="514"/>
      <c r="B21" s="6" t="s">
        <v>227</v>
      </c>
      <c r="C21" s="6" t="s">
        <v>232</v>
      </c>
      <c r="D21" s="511"/>
      <c r="E21" s="511"/>
    </row>
    <row r="22" spans="1:5" ht="20.25" customHeight="1">
      <c r="A22" s="514"/>
      <c r="B22" s="6" t="s">
        <v>233</v>
      </c>
      <c r="C22" s="6" t="s">
        <v>233</v>
      </c>
      <c r="D22" s="511"/>
      <c r="E22" s="511"/>
    </row>
    <row r="23" spans="1:5" ht="27.75" customHeight="1">
      <c r="A23" s="5" t="s">
        <v>194</v>
      </c>
      <c r="B23" s="116">
        <v>3675.2142036340601</v>
      </c>
      <c r="C23" s="90">
        <v>3765.6910145932202</v>
      </c>
      <c r="D23" s="117">
        <f>(C23/$C$34)*100</f>
        <v>25.282671882948609</v>
      </c>
      <c r="E23" s="90">
        <v>2.4618105488844102</v>
      </c>
    </row>
    <row r="24" spans="1:5" ht="20.25" customHeight="1">
      <c r="A24" s="5" t="s">
        <v>202</v>
      </c>
      <c r="B24" s="116">
        <v>1398.2908654089799</v>
      </c>
      <c r="C24" s="90">
        <v>1439.7291392135801</v>
      </c>
      <c r="D24" s="117">
        <f t="shared" ref="D24:D33" si="1">(C24/$C$34)*100</f>
        <v>9.6662735434200329</v>
      </c>
      <c r="E24" s="90">
        <v>2.9634945653799001</v>
      </c>
    </row>
    <row r="25" spans="1:5" ht="20.25" customHeight="1">
      <c r="A25" s="5" t="s">
        <v>40</v>
      </c>
      <c r="B25" s="116">
        <v>1936.45139451862</v>
      </c>
      <c r="C25" s="90">
        <v>2035.9842251109901</v>
      </c>
      <c r="D25" s="117">
        <f t="shared" si="1"/>
        <v>13.669502070897078</v>
      </c>
      <c r="E25" s="90">
        <v>5.1399601804679396</v>
      </c>
    </row>
    <row r="26" spans="1:5" ht="20.25" customHeight="1">
      <c r="A26" s="118" t="s">
        <v>41</v>
      </c>
      <c r="B26" s="116">
        <v>847.70771128541605</v>
      </c>
      <c r="C26" s="90">
        <v>1071.8704946069799</v>
      </c>
      <c r="D26" s="117">
        <f t="shared" si="1"/>
        <v>7.1964879516514175</v>
      </c>
      <c r="E26" s="90">
        <v>26.4434050011956</v>
      </c>
    </row>
    <row r="27" spans="1:5" ht="20.25" customHeight="1">
      <c r="A27" s="5" t="s">
        <v>195</v>
      </c>
      <c r="B27" s="116">
        <v>1482.15591432874</v>
      </c>
      <c r="C27" s="90">
        <v>1497.9330679374</v>
      </c>
      <c r="D27" s="117">
        <f t="shared" si="1"/>
        <v>10.057051975989287</v>
      </c>
      <c r="E27" s="90">
        <v>1.0644732754586701</v>
      </c>
    </row>
    <row r="28" spans="1:5" ht="20.25" customHeight="1">
      <c r="A28" s="5" t="s">
        <v>181</v>
      </c>
      <c r="B28" s="116">
        <v>316.091063748583</v>
      </c>
      <c r="C28" s="90">
        <v>385.88111665906803</v>
      </c>
      <c r="D28" s="117">
        <f t="shared" si="1"/>
        <v>2.5907876191936876</v>
      </c>
      <c r="E28" s="90">
        <v>22.079097106647801</v>
      </c>
    </row>
    <row r="29" spans="1:5" ht="20.25" customHeight="1">
      <c r="A29" s="5" t="s">
        <v>196</v>
      </c>
      <c r="B29" s="116">
        <v>465.25673212215798</v>
      </c>
      <c r="C29" s="90">
        <v>469.40321695016002</v>
      </c>
      <c r="D29" s="117">
        <f t="shared" si="1"/>
        <v>3.1515510616670772</v>
      </c>
      <c r="E29" s="90">
        <v>0.89122511115269398</v>
      </c>
    </row>
    <row r="30" spans="1:5" ht="20.25" customHeight="1">
      <c r="A30" s="118" t="s">
        <v>197</v>
      </c>
      <c r="B30" s="116">
        <v>1215.8967066733601</v>
      </c>
      <c r="C30" s="90">
        <v>1289.7449894461199</v>
      </c>
      <c r="D30" s="117">
        <f t="shared" si="1"/>
        <v>8.6592870350956535</v>
      </c>
      <c r="E30" s="90">
        <v>6.0735654901806999</v>
      </c>
    </row>
    <row r="31" spans="1:5" ht="20.25" customHeight="1">
      <c r="A31" s="5" t="s">
        <v>46</v>
      </c>
      <c r="B31" s="116">
        <v>1402.3719187010199</v>
      </c>
      <c r="C31" s="90">
        <v>1535.50919262858</v>
      </c>
      <c r="D31" s="117">
        <f t="shared" si="1"/>
        <v>10.309336305085388</v>
      </c>
      <c r="E31" s="90">
        <v>9.4937207563940103</v>
      </c>
    </row>
    <row r="32" spans="1:5" ht="20.25" customHeight="1">
      <c r="A32" s="5" t="s">
        <v>198</v>
      </c>
      <c r="B32" s="116">
        <v>933.84770285301295</v>
      </c>
      <c r="C32" s="90">
        <v>976.07273165485606</v>
      </c>
      <c r="D32" s="117">
        <f t="shared" si="1"/>
        <v>6.5533062889889875</v>
      </c>
      <c r="E32" s="90">
        <v>4.5216183187945003</v>
      </c>
    </row>
    <row r="33" spans="1:13" ht="20.25" customHeight="1">
      <c r="A33" s="5" t="s">
        <v>199</v>
      </c>
      <c r="B33" s="116">
        <v>422.149498222783</v>
      </c>
      <c r="C33" s="90">
        <v>426.53624968778797</v>
      </c>
      <c r="D33" s="117">
        <f t="shared" si="1"/>
        <v>2.863744265062782</v>
      </c>
      <c r="E33" s="90">
        <v>1.03914643591283</v>
      </c>
    </row>
    <row r="34" spans="1:13" ht="20.25" customHeight="1">
      <c r="A34" s="5" t="s">
        <v>187</v>
      </c>
      <c r="B34" s="116">
        <f>SUM(B23:B33)</f>
        <v>14095.433711496731</v>
      </c>
      <c r="C34" s="116">
        <f>SUM(C23:C33)</f>
        <v>14894.355438488743</v>
      </c>
      <c r="D34" s="116">
        <f>SUM(D23:D33)</f>
        <v>100</v>
      </c>
      <c r="E34" s="90">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183</v>
      </c>
      <c r="B41" s="512" t="s">
        <v>226</v>
      </c>
      <c r="C41" s="512"/>
      <c r="D41" t="s">
        <v>184</v>
      </c>
      <c r="E41" t="s">
        <v>188</v>
      </c>
    </row>
    <row r="42" spans="1:13">
      <c r="B42" t="s">
        <v>227</v>
      </c>
      <c r="C42" t="s">
        <v>228</v>
      </c>
    </row>
    <row r="43" spans="1:13">
      <c r="B43" t="s">
        <v>229</v>
      </c>
      <c r="C43" t="s">
        <v>229</v>
      </c>
    </row>
    <row r="44" spans="1:13">
      <c r="A44" t="s">
        <v>185</v>
      </c>
      <c r="B44" s="90">
        <v>4474.7704343381401</v>
      </c>
      <c r="C44" s="90">
        <v>4541.1091049016604</v>
      </c>
      <c r="D44" s="90">
        <f>(C44/$C$49)*100</f>
        <v>69.228727304366316</v>
      </c>
      <c r="E44" s="90">
        <v>7.3154874239372996</v>
      </c>
    </row>
    <row r="45" spans="1:13">
      <c r="A45" t="s">
        <v>186</v>
      </c>
      <c r="B45" s="90">
        <v>210.26998940026499</v>
      </c>
      <c r="C45" s="90">
        <v>225.35640802203901</v>
      </c>
      <c r="D45" s="90">
        <f>(C45/$C$49)*100</f>
        <v>3.4355345702681803</v>
      </c>
      <c r="E45" s="90">
        <v>5.3557336621455001</v>
      </c>
    </row>
    <row r="46" spans="1:13">
      <c r="A46" t="s">
        <v>30</v>
      </c>
      <c r="B46" s="90">
        <v>1233.6838780575299</v>
      </c>
      <c r="C46" s="90">
        <v>1304.0764384049601</v>
      </c>
      <c r="D46" s="90">
        <f>(C46/$C$49)*100</f>
        <v>19.880507174103951</v>
      </c>
      <c r="E46" s="90">
        <v>5.7234031836885704</v>
      </c>
    </row>
    <row r="47" spans="1:13">
      <c r="A47" t="s">
        <v>175</v>
      </c>
      <c r="B47" s="90">
        <v>500.70032576478502</v>
      </c>
      <c r="C47" s="90">
        <v>458.477683362123</v>
      </c>
      <c r="D47" s="90">
        <f>(C47/$C$49)*100</f>
        <v>6.9894437203356627</v>
      </c>
      <c r="E47" s="90">
        <v>-0.615877062741788</v>
      </c>
    </row>
    <row r="48" spans="1:13">
      <c r="A48" t="s">
        <v>32</v>
      </c>
      <c r="B48" s="90">
        <v>255.20310133644</v>
      </c>
      <c r="C48" s="90">
        <v>255.91006280764199</v>
      </c>
      <c r="D48" s="90">
        <f>(C48/$C$49)*100</f>
        <v>3.9013218011940181</v>
      </c>
      <c r="E48" s="90">
        <v>0.35030232019191498</v>
      </c>
    </row>
    <row r="49" spans="1:7">
      <c r="A49" t="s">
        <v>187</v>
      </c>
      <c r="B49" s="90">
        <v>6464.3577394968997</v>
      </c>
      <c r="C49" s="90">
        <v>6559.5732894763896</v>
      </c>
      <c r="D49" s="114">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zoomScale="110" zoomScaleNormal="110" workbookViewId="0">
      <selection activeCell="A17" sqref="A17:C17"/>
    </sheetView>
  </sheetViews>
  <sheetFormatPr defaultColWidth="9" defaultRowHeight="14.4"/>
  <cols>
    <col min="1" max="1" width="28.77734375" customWidth="1"/>
    <col min="2" max="2" width="35.21875" customWidth="1"/>
    <col min="3" max="3" width="44.44140625" customWidth="1"/>
    <col min="4" max="4" width="1.77734375" customWidth="1"/>
    <col min="11" max="11" width="8.44140625" customWidth="1"/>
  </cols>
  <sheetData>
    <row r="1" spans="1:4" ht="18.75" customHeight="1">
      <c r="A1" s="297" t="s">
        <v>5</v>
      </c>
    </row>
    <row r="2" spans="1:4" ht="5.25" customHeight="1"/>
    <row r="3" spans="1:4" ht="18" customHeight="1">
      <c r="A3" s="298" t="s">
        <v>6</v>
      </c>
    </row>
    <row r="4" spans="1:4" ht="18.75" customHeight="1">
      <c r="B4" s="434" t="s">
        <v>7</v>
      </c>
      <c r="C4" s="435" t="s">
        <v>8</v>
      </c>
    </row>
    <row r="5" spans="1:4" ht="16.5" customHeight="1">
      <c r="A5" s="299"/>
      <c r="B5" s="432" t="s">
        <v>375</v>
      </c>
      <c r="C5" s="433">
        <v>45899</v>
      </c>
      <c r="D5" s="123"/>
    </row>
    <row r="6" spans="1:4" ht="16.5" customHeight="1">
      <c r="A6" s="299"/>
      <c r="B6" s="432" t="s">
        <v>9</v>
      </c>
      <c r="C6" s="433">
        <v>45915</v>
      </c>
      <c r="D6" s="123"/>
    </row>
    <row r="7" spans="1:4" ht="16.5" customHeight="1">
      <c r="A7" s="299"/>
      <c r="B7" s="432" t="s">
        <v>10</v>
      </c>
      <c r="C7" s="433">
        <v>45945</v>
      </c>
      <c r="D7" s="123"/>
    </row>
    <row r="8" spans="1:4" ht="16.5" customHeight="1">
      <c r="A8" s="299"/>
      <c r="B8" s="432" t="s">
        <v>11</v>
      </c>
      <c r="C8" s="433">
        <v>46011</v>
      </c>
      <c r="D8" s="123"/>
    </row>
    <row r="9" spans="1:4" ht="16.5" customHeight="1">
      <c r="A9" s="299"/>
      <c r="B9" s="432" t="s">
        <v>12</v>
      </c>
      <c r="C9" s="433">
        <v>46092</v>
      </c>
      <c r="D9" s="123"/>
    </row>
    <row r="10" spans="1:4" ht="15.6">
      <c r="A10" s="297" t="s">
        <v>13</v>
      </c>
    </row>
    <row r="11" spans="1:4" ht="15.6">
      <c r="A11" s="297"/>
    </row>
    <row r="12" spans="1:4" ht="15.6">
      <c r="A12" s="297" t="s">
        <v>14</v>
      </c>
    </row>
    <row r="13" spans="1:4" ht="18" customHeight="1">
      <c r="A13" s="339" t="s">
        <v>376</v>
      </c>
      <c r="B13" s="339"/>
      <c r="C13" s="339"/>
    </row>
    <row r="14" spans="1:4" ht="17.25" customHeight="1">
      <c r="A14" s="339" t="s">
        <v>398</v>
      </c>
      <c r="B14" s="339"/>
      <c r="C14" s="339"/>
    </row>
    <row r="15" spans="1:4" ht="7.5" customHeight="1">
      <c r="A15" s="339"/>
    </row>
    <row r="16" spans="1:4" ht="48.75" customHeight="1">
      <c r="A16" s="463" t="s">
        <v>377</v>
      </c>
      <c r="B16" s="463"/>
      <c r="C16" s="463"/>
    </row>
    <row r="17" spans="1:4" ht="65.25" customHeight="1">
      <c r="A17" s="463" t="s">
        <v>386</v>
      </c>
      <c r="B17" s="463"/>
      <c r="C17" s="463"/>
    </row>
    <row r="18" spans="1:4" ht="31.5" customHeight="1">
      <c r="A18" s="463" t="s">
        <v>385</v>
      </c>
      <c r="B18" s="463"/>
      <c r="C18" s="463"/>
    </row>
    <row r="19" spans="1:4">
      <c r="A19" s="11"/>
      <c r="B19" s="11"/>
      <c r="C19" s="11"/>
    </row>
    <row r="20" spans="1:4" ht="15.6">
      <c r="A20" s="297" t="s">
        <v>15</v>
      </c>
    </row>
    <row r="21" spans="1:4" ht="100.5" customHeight="1">
      <c r="A21" s="463" t="s">
        <v>384</v>
      </c>
      <c r="B21" s="463"/>
      <c r="C21" s="463"/>
    </row>
    <row r="22" spans="1:4">
      <c r="A22" s="464"/>
      <c r="B22" s="464"/>
      <c r="C22" s="464"/>
    </row>
    <row r="23" spans="1:4" ht="15.6">
      <c r="A23" s="297" t="s">
        <v>16</v>
      </c>
    </row>
    <row r="24" spans="1:4" ht="2.25" customHeight="1">
      <c r="A24" s="298"/>
    </row>
    <row r="25" spans="1:4" ht="66" customHeight="1">
      <c r="A25" s="463" t="s">
        <v>17</v>
      </c>
      <c r="B25" s="463"/>
      <c r="C25" s="463"/>
    </row>
    <row r="26" spans="1:4">
      <c r="A26" s="298"/>
    </row>
    <row r="27" spans="1:4" ht="6" customHeight="1">
      <c r="A27" s="11"/>
      <c r="B27" s="11"/>
      <c r="C27" s="11"/>
      <c r="D27" s="300"/>
    </row>
    <row r="28" spans="1:4" ht="5.25" customHeight="1">
      <c r="A28" s="298"/>
    </row>
    <row r="29" spans="1:4" ht="25.5" customHeight="1">
      <c r="A29" s="297" t="s">
        <v>18</v>
      </c>
    </row>
    <row r="30" spans="1:4" ht="35.25" customHeight="1">
      <c r="A30" s="463" t="s">
        <v>373</v>
      </c>
      <c r="B30" s="463"/>
      <c r="C30" s="463"/>
    </row>
    <row r="31" spans="1:4" ht="64.5" customHeight="1">
      <c r="A31" s="465" t="s">
        <v>374</v>
      </c>
      <c r="B31" s="463"/>
      <c r="C31" s="463"/>
    </row>
    <row r="32" spans="1:4" ht="18.75" customHeight="1">
      <c r="A32" s="466" t="s">
        <v>19</v>
      </c>
      <c r="B32" s="466"/>
      <c r="C32" s="466"/>
    </row>
    <row r="33" spans="1:3" ht="38.25" customHeight="1">
      <c r="A33" s="463" t="s">
        <v>20</v>
      </c>
      <c r="B33" s="463"/>
      <c r="C33" s="463"/>
    </row>
    <row r="34" spans="1:3" ht="6" customHeight="1"/>
  </sheetData>
  <mergeCells count="10">
    <mergeCell ref="A33:C33"/>
    <mergeCell ref="A25:C25"/>
    <mergeCell ref="A30:C30"/>
    <mergeCell ref="A31:C31"/>
    <mergeCell ref="A32:C32"/>
    <mergeCell ref="A16:C16"/>
    <mergeCell ref="A17:C17"/>
    <mergeCell ref="A18:C18"/>
    <mergeCell ref="A21:C21"/>
    <mergeCell ref="A22:C22"/>
  </mergeCells>
  <phoneticPr fontId="243"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21875" defaultRowHeight="14.4"/>
  <cols>
    <col min="1" max="1" width="44.21875" customWidth="1"/>
    <col min="2" max="2" width="16.44140625" customWidth="1"/>
    <col min="3" max="3" width="6.21875" customWidth="1"/>
    <col min="4" max="4" width="13.44140625" customWidth="1"/>
    <col min="5" max="5" width="7.21875" customWidth="1"/>
    <col min="6" max="6" width="11.21875" customWidth="1"/>
  </cols>
  <sheetData>
    <row r="2" spans="1:6">
      <c r="A2" t="s">
        <v>183</v>
      </c>
      <c r="B2" s="512" t="s">
        <v>234</v>
      </c>
      <c r="C2" s="512"/>
      <c r="D2" s="512" t="s">
        <v>235</v>
      </c>
      <c r="E2" s="512"/>
      <c r="F2" s="512"/>
    </row>
    <row r="3" spans="1:6" ht="28.8">
      <c r="B3" s="110" t="s">
        <v>236</v>
      </c>
      <c r="C3" t="s">
        <v>184</v>
      </c>
      <c r="D3" s="110" t="s">
        <v>236</v>
      </c>
      <c r="E3" t="s">
        <v>184</v>
      </c>
      <c r="F3" s="110" t="s">
        <v>188</v>
      </c>
    </row>
    <row r="4" spans="1:6">
      <c r="A4" t="s">
        <v>185</v>
      </c>
      <c r="B4" s="88">
        <v>4474.7704343381401</v>
      </c>
      <c r="C4" s="88">
        <f>(B4/$B$9)*100</f>
        <v>69.222196769796923</v>
      </c>
      <c r="D4" s="88">
        <v>4610.1145503330499</v>
      </c>
      <c r="E4">
        <v>69.5</v>
      </c>
      <c r="F4" s="90">
        <v>3</v>
      </c>
    </row>
    <row r="5" spans="1:6">
      <c r="A5" t="s">
        <v>186</v>
      </c>
      <c r="B5" s="88">
        <v>210.26998940026499</v>
      </c>
      <c r="C5" s="88">
        <f>(B5/$B$9)*100</f>
        <v>3.252759173823657</v>
      </c>
      <c r="D5" s="88">
        <v>225.35640802203901</v>
      </c>
      <c r="E5">
        <v>3.4</v>
      </c>
      <c r="F5">
        <v>7.2</v>
      </c>
    </row>
    <row r="6" spans="1:6">
      <c r="A6" t="s">
        <v>30</v>
      </c>
      <c r="B6" s="88">
        <v>1233.6838780575299</v>
      </c>
      <c r="C6" s="88">
        <f>(B6/$B$9)*100</f>
        <v>19.084399839442419</v>
      </c>
      <c r="D6" s="88">
        <v>1304.0764384049601</v>
      </c>
      <c r="E6">
        <v>19.7</v>
      </c>
      <c r="F6">
        <v>5.7</v>
      </c>
    </row>
    <row r="7" spans="1:6">
      <c r="A7" t="s">
        <v>175</v>
      </c>
      <c r="B7" s="88">
        <v>500.70032576478502</v>
      </c>
      <c r="C7" s="88">
        <f>(B7/$B$9)*100</f>
        <v>7.7455540974400483</v>
      </c>
      <c r="D7" s="88">
        <v>458.477683362123</v>
      </c>
      <c r="E7">
        <v>6.9</v>
      </c>
      <c r="F7">
        <v>-8.4</v>
      </c>
    </row>
    <row r="8" spans="1:6">
      <c r="A8" t="s">
        <v>32</v>
      </c>
      <c r="B8" s="88">
        <v>255.20310133644</v>
      </c>
      <c r="C8" s="88">
        <f>(B8/$B$9)*100</f>
        <v>3.94784929332054</v>
      </c>
      <c r="D8" s="88">
        <v>255.91006280764199</v>
      </c>
      <c r="E8">
        <v>3.9</v>
      </c>
      <c r="F8">
        <v>0.3</v>
      </c>
    </row>
    <row r="9" spans="1:6">
      <c r="A9" t="s">
        <v>187</v>
      </c>
      <c r="B9" s="88">
        <v>6464.3577394968997</v>
      </c>
      <c r="C9" s="111">
        <f>SUM(C4:C8)-C5</f>
        <v>99.999999999999943</v>
      </c>
      <c r="D9" s="88">
        <v>6628.57873490777</v>
      </c>
      <c r="E9">
        <v>100</v>
      </c>
      <c r="F9">
        <v>2.5</v>
      </c>
    </row>
    <row r="13" spans="1:6">
      <c r="B13" s="512" t="s">
        <v>234</v>
      </c>
      <c r="C13" s="512"/>
      <c r="D13" s="512" t="s">
        <v>235</v>
      </c>
      <c r="E13" s="512"/>
      <c r="F13" s="512"/>
    </row>
    <row r="14" spans="1:6" ht="28.8">
      <c r="A14" t="s">
        <v>225</v>
      </c>
      <c r="B14" s="110" t="s">
        <v>236</v>
      </c>
      <c r="C14" t="s">
        <v>184</v>
      </c>
      <c r="D14" s="110" t="s">
        <v>236</v>
      </c>
      <c r="E14" t="s">
        <v>184</v>
      </c>
      <c r="F14" s="110" t="s">
        <v>188</v>
      </c>
    </row>
    <row r="15" spans="1:6">
      <c r="A15" t="s">
        <v>189</v>
      </c>
      <c r="B15" s="112">
        <v>7247.5</v>
      </c>
      <c r="C15" s="90">
        <f>B15/$B$21*100</f>
        <v>46.190664355274563</v>
      </c>
      <c r="D15" s="113">
        <v>6844</v>
      </c>
      <c r="E15">
        <v>46.3</v>
      </c>
      <c r="F15">
        <v>-5.6</v>
      </c>
    </row>
    <row r="16" spans="1:6">
      <c r="A16" t="s">
        <v>190</v>
      </c>
      <c r="B16" s="112">
        <v>3112.9</v>
      </c>
      <c r="C16" s="90">
        <f t="shared" ref="C16:C21" si="0">B16/$B$21*100</f>
        <v>19.83951970631724</v>
      </c>
      <c r="D16" s="113">
        <v>3079.9</v>
      </c>
      <c r="E16">
        <v>20.8</v>
      </c>
      <c r="F16">
        <v>-1.1000000000000001</v>
      </c>
    </row>
    <row r="17" spans="1:6">
      <c r="A17" t="s">
        <v>191</v>
      </c>
      <c r="B17" s="112">
        <v>4823.6000000000004</v>
      </c>
      <c r="C17" s="90">
        <f t="shared" si="0"/>
        <v>30.742364758068629</v>
      </c>
      <c r="D17" s="2" t="s">
        <v>237</v>
      </c>
      <c r="E17">
        <v>27.9</v>
      </c>
      <c r="F17">
        <v>-14.3</v>
      </c>
    </row>
    <row r="18" spans="1:6">
      <c r="A18" t="s">
        <v>192</v>
      </c>
      <c r="B18">
        <v>455.7</v>
      </c>
      <c r="C18" s="90">
        <f t="shared" si="0"/>
        <v>2.9043236628766635</v>
      </c>
      <c r="D18" s="2">
        <v>528.79999999999995</v>
      </c>
      <c r="E18">
        <v>3.6</v>
      </c>
      <c r="F18">
        <v>16</v>
      </c>
    </row>
    <row r="19" spans="1:6">
      <c r="A19" t="s">
        <v>36</v>
      </c>
      <c r="B19">
        <v>170</v>
      </c>
      <c r="C19" s="90">
        <f t="shared" si="0"/>
        <v>1.083465048692194</v>
      </c>
      <c r="D19" s="2">
        <v>187.3</v>
      </c>
      <c r="E19">
        <v>1.3</v>
      </c>
      <c r="F19">
        <v>10.1</v>
      </c>
    </row>
    <row r="20" spans="1:6">
      <c r="A20" t="s">
        <v>193</v>
      </c>
      <c r="B20" s="112">
        <v>2993.5</v>
      </c>
      <c r="C20" s="90">
        <f t="shared" si="0"/>
        <v>19.078544842706368</v>
      </c>
      <c r="D20" s="113">
        <v>3101.8</v>
      </c>
      <c r="E20">
        <v>21</v>
      </c>
      <c r="F20">
        <v>3.6</v>
      </c>
    </row>
    <row r="21" spans="1:6">
      <c r="A21" t="s">
        <v>187</v>
      </c>
      <c r="B21" s="112">
        <v>15690.4</v>
      </c>
      <c r="C21" s="114">
        <f t="shared" si="0"/>
        <v>100</v>
      </c>
      <c r="D21" s="113">
        <v>14794.7</v>
      </c>
      <c r="E21">
        <v>100</v>
      </c>
      <c r="F21">
        <v>-5.7</v>
      </c>
    </row>
    <row r="25" spans="1:6" ht="19.5" customHeight="1">
      <c r="B25" s="512" t="s">
        <v>234</v>
      </c>
      <c r="C25" s="512"/>
      <c r="D25" s="512" t="s">
        <v>235</v>
      </c>
      <c r="E25" s="512"/>
      <c r="F25" s="512"/>
    </row>
    <row r="26" spans="1:6" ht="28.8">
      <c r="A26" t="s">
        <v>225</v>
      </c>
      <c r="B26" s="115" t="s">
        <v>236</v>
      </c>
      <c r="C26" s="115" t="s">
        <v>184</v>
      </c>
      <c r="D26" s="115" t="s">
        <v>236</v>
      </c>
      <c r="E26" s="115" t="s">
        <v>184</v>
      </c>
      <c r="F26" s="115" t="s">
        <v>188</v>
      </c>
    </row>
    <row r="27" spans="1:6">
      <c r="A27" t="s">
        <v>194</v>
      </c>
      <c r="B27" s="88">
        <v>3932.9</v>
      </c>
      <c r="C27" s="90">
        <f>B27/$B$38*100</f>
        <v>25.168465983630163</v>
      </c>
      <c r="D27" s="88">
        <v>3140.2</v>
      </c>
      <c r="E27">
        <v>20.6</v>
      </c>
      <c r="F27">
        <v>-20.2</v>
      </c>
    </row>
    <row r="28" spans="1:6">
      <c r="A28" t="s">
        <v>202</v>
      </c>
      <c r="B28" s="88">
        <v>1462.9</v>
      </c>
      <c r="C28" s="90">
        <f t="shared" ref="C28:C37" si="1">B28/$B$38*100</f>
        <v>9.3617810998124948</v>
      </c>
      <c r="D28" s="88">
        <v>301.5</v>
      </c>
      <c r="E28">
        <v>2</v>
      </c>
      <c r="F28">
        <v>-79.400000000000006</v>
      </c>
    </row>
    <row r="29" spans="1:6">
      <c r="A29" t="s">
        <v>40</v>
      </c>
      <c r="B29" s="88">
        <v>2279.5</v>
      </c>
      <c r="C29" s="90">
        <f t="shared" si="1"/>
        <v>14.587586312818773</v>
      </c>
      <c r="D29" s="88">
        <v>2297.6999999999998</v>
      </c>
      <c r="E29">
        <v>15.1</v>
      </c>
      <c r="F29">
        <v>0.8</v>
      </c>
    </row>
    <row r="30" spans="1:6">
      <c r="A30" t="s">
        <v>41</v>
      </c>
      <c r="B30" s="88">
        <v>1231.4000000000001</v>
      </c>
      <c r="C30" s="90">
        <f t="shared" si="1"/>
        <v>7.8803043586773578</v>
      </c>
      <c r="D30" s="88">
        <v>2145.1999999999998</v>
      </c>
      <c r="E30">
        <v>14.1</v>
      </c>
      <c r="F30">
        <v>74.2</v>
      </c>
    </row>
    <row r="31" spans="1:6">
      <c r="A31" t="s">
        <v>195</v>
      </c>
      <c r="B31" s="88">
        <v>1740.6</v>
      </c>
      <c r="C31" s="90">
        <f t="shared" si="1"/>
        <v>11.138913242418228</v>
      </c>
      <c r="D31" s="88">
        <v>1808.3</v>
      </c>
      <c r="E31">
        <v>11.9</v>
      </c>
      <c r="F31">
        <v>3.9</v>
      </c>
    </row>
    <row r="32" spans="1:6">
      <c r="A32" t="s">
        <v>181</v>
      </c>
      <c r="B32" s="88">
        <v>358.6</v>
      </c>
      <c r="C32" s="90">
        <f t="shared" si="1"/>
        <v>2.2948490685574958</v>
      </c>
      <c r="D32" s="88">
        <v>369.7</v>
      </c>
      <c r="E32">
        <v>2.4</v>
      </c>
      <c r="F32">
        <v>3.1</v>
      </c>
    </row>
    <row r="33" spans="1:6">
      <c r="A33" t="s">
        <v>196</v>
      </c>
      <c r="B33" s="88">
        <v>472.9</v>
      </c>
      <c r="C33" s="90">
        <f t="shared" si="1"/>
        <v>3.0263082111568314</v>
      </c>
      <c r="D33" s="88">
        <v>419.9</v>
      </c>
      <c r="E33">
        <v>2.8</v>
      </c>
      <c r="F33">
        <v>-11.2</v>
      </c>
    </row>
    <row r="34" spans="1:6">
      <c r="A34" t="s">
        <v>197</v>
      </c>
      <c r="B34" s="88">
        <v>1224.9000000000001</v>
      </c>
      <c r="C34" s="90">
        <f t="shared" si="1"/>
        <v>7.8387078195094162</v>
      </c>
      <c r="D34" s="88">
        <v>1377.2</v>
      </c>
      <c r="E34">
        <v>9</v>
      </c>
      <c r="F34">
        <v>12.4</v>
      </c>
    </row>
    <row r="35" spans="1:6">
      <c r="A35" t="s">
        <v>46</v>
      </c>
      <c r="B35" s="88">
        <v>1487.1</v>
      </c>
      <c r="C35" s="90">
        <f t="shared" si="1"/>
        <v>9.5166482148685212</v>
      </c>
      <c r="D35" s="88">
        <v>1753.2</v>
      </c>
      <c r="E35">
        <v>11.5</v>
      </c>
      <c r="F35">
        <v>17.899999999999999</v>
      </c>
    </row>
    <row r="36" spans="1:6">
      <c r="A36" t="s">
        <v>198</v>
      </c>
      <c r="B36" s="88">
        <v>991.5</v>
      </c>
      <c r="C36" s="90">
        <f t="shared" si="1"/>
        <v>6.3450720900021116</v>
      </c>
      <c r="D36" s="88">
        <v>1202.9000000000001</v>
      </c>
      <c r="E36">
        <v>7.9</v>
      </c>
      <c r="F36">
        <v>21.3</v>
      </c>
    </row>
    <row r="37" spans="1:6">
      <c r="A37" t="s">
        <v>199</v>
      </c>
      <c r="B37">
        <v>444</v>
      </c>
      <c r="C37" s="90">
        <f t="shared" si="1"/>
        <v>2.8413635985486003</v>
      </c>
      <c r="D37" s="88">
        <v>403.6</v>
      </c>
      <c r="E37">
        <v>2.7</v>
      </c>
      <c r="F37">
        <v>-9.1</v>
      </c>
    </row>
    <row r="38" spans="1:6">
      <c r="A38" t="s">
        <v>187</v>
      </c>
      <c r="B38" s="88">
        <f>SUM(B27:B37)</f>
        <v>15626.300000000001</v>
      </c>
      <c r="C38" s="88">
        <f>SUM(C27:C37)</f>
        <v>99.999999999999986</v>
      </c>
      <c r="D38" s="88">
        <f>SUM(D27:D37)</f>
        <v>15219.400000000001</v>
      </c>
      <c r="E38">
        <v>100</v>
      </c>
      <c r="F38">
        <v>-2.6</v>
      </c>
    </row>
    <row r="42" spans="1:6">
      <c r="A42" t="s">
        <v>118</v>
      </c>
      <c r="B42" t="s">
        <v>200</v>
      </c>
    </row>
    <row r="43" spans="1:6">
      <c r="A43" t="s">
        <v>194</v>
      </c>
      <c r="B43" t="s">
        <v>201</v>
      </c>
    </row>
    <row r="44" spans="1:6">
      <c r="A44" t="s">
        <v>202</v>
      </c>
      <c r="B44" t="s">
        <v>201</v>
      </c>
    </row>
    <row r="45" spans="1:6">
      <c r="A45" t="s">
        <v>40</v>
      </c>
      <c r="B45" t="s">
        <v>201</v>
      </c>
    </row>
    <row r="46" spans="1:6">
      <c r="A46" t="s">
        <v>41</v>
      </c>
      <c r="B46" t="s">
        <v>203</v>
      </c>
    </row>
    <row r="47" spans="1:6">
      <c r="A47" t="s">
        <v>195</v>
      </c>
      <c r="B47" t="s">
        <v>204</v>
      </c>
    </row>
    <row r="48" spans="1:6">
      <c r="A48" t="s">
        <v>181</v>
      </c>
      <c r="B48" t="s">
        <v>201</v>
      </c>
    </row>
    <row r="49" spans="1:2">
      <c r="A49" t="s">
        <v>196</v>
      </c>
      <c r="B49" t="s">
        <v>201</v>
      </c>
    </row>
    <row r="50" spans="1:2">
      <c r="A50" t="s">
        <v>197</v>
      </c>
      <c r="B50" t="s">
        <v>205</v>
      </c>
    </row>
    <row r="51" spans="1:2">
      <c r="A51" t="s">
        <v>46</v>
      </c>
      <c r="B51" t="s">
        <v>206</v>
      </c>
    </row>
    <row r="52" spans="1:2">
      <c r="A52" t="s">
        <v>198</v>
      </c>
      <c r="B52" t="s">
        <v>206</v>
      </c>
    </row>
    <row r="53" spans="1:2">
      <c r="A53" t="s">
        <v>199</v>
      </c>
      <c r="B53" t="s">
        <v>201</v>
      </c>
    </row>
    <row r="56" spans="1:2">
      <c r="A56" t="s">
        <v>185</v>
      </c>
      <c r="B56" t="s">
        <v>207</v>
      </c>
    </row>
    <row r="57" spans="1:2">
      <c r="A57" t="s">
        <v>186</v>
      </c>
      <c r="B57" t="s">
        <v>208</v>
      </c>
    </row>
    <row r="58" spans="1:2">
      <c r="A58" t="s">
        <v>30</v>
      </c>
      <c r="B58" t="s">
        <v>207</v>
      </c>
    </row>
    <row r="59" spans="1:2">
      <c r="A59" t="s">
        <v>175</v>
      </c>
      <c r="B59" t="s">
        <v>209</v>
      </c>
    </row>
    <row r="60" spans="1:2">
      <c r="A60" t="s">
        <v>32</v>
      </c>
      <c r="B60" t="s">
        <v>210</v>
      </c>
    </row>
    <row r="61" spans="1:2">
      <c r="A61" t="s">
        <v>189</v>
      </c>
      <c r="B61" t="s">
        <v>211</v>
      </c>
    </row>
    <row r="62" spans="1:2">
      <c r="A62" t="s">
        <v>190</v>
      </c>
      <c r="B62" t="s">
        <v>212</v>
      </c>
    </row>
    <row r="63" spans="1:2">
      <c r="A63" t="s">
        <v>191</v>
      </c>
      <c r="B63" t="s">
        <v>201</v>
      </c>
    </row>
    <row r="64" spans="1:2">
      <c r="A64" t="s">
        <v>192</v>
      </c>
      <c r="B64" t="s">
        <v>213</v>
      </c>
    </row>
    <row r="65" spans="1:2">
      <c r="A65" t="s">
        <v>36</v>
      </c>
      <c r="B65" t="s">
        <v>214</v>
      </c>
    </row>
    <row r="66" spans="1:2">
      <c r="A66" t="s">
        <v>193</v>
      </c>
      <c r="B66" t="s">
        <v>215</v>
      </c>
    </row>
  </sheetData>
  <mergeCells count="6">
    <mergeCell ref="B2:C2"/>
    <mergeCell ref="D2:F2"/>
    <mergeCell ref="B13:C13"/>
    <mergeCell ref="D13:F13"/>
    <mergeCell ref="B25:C25"/>
    <mergeCell ref="D25:F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4"/>
  <cols>
    <col min="1" max="1" width="43.21875" customWidth="1"/>
    <col min="2" max="2" width="14.44140625" customWidth="1"/>
    <col min="3" max="3" width="11" customWidth="1"/>
  </cols>
  <sheetData>
    <row r="1" spans="1:4">
      <c r="A1" s="408" t="s">
        <v>238</v>
      </c>
      <c r="B1" s="409" t="s">
        <v>239</v>
      </c>
      <c r="C1" s="409" t="s">
        <v>240</v>
      </c>
      <c r="D1" s="409" t="s">
        <v>241</v>
      </c>
    </row>
    <row r="2" spans="1:4">
      <c r="A2" s="409" t="s">
        <v>41</v>
      </c>
      <c r="B2" s="410">
        <v>2564.7712092592801</v>
      </c>
      <c r="C2" s="411">
        <v>3.0140662919815001E-2</v>
      </c>
      <c r="D2" s="411">
        <v>0.51262528004144003</v>
      </c>
    </row>
    <row r="3" spans="1:4">
      <c r="A3" s="409" t="s">
        <v>32</v>
      </c>
      <c r="B3" s="410">
        <v>1658.50970074476</v>
      </c>
      <c r="C3" s="411">
        <v>1.9490464357570601E-2</v>
      </c>
      <c r="D3" s="411">
        <v>0.20413406927903699</v>
      </c>
    </row>
    <row r="4" spans="1:4">
      <c r="A4" s="409" t="s">
        <v>242</v>
      </c>
      <c r="B4" s="410">
        <v>3013.7480772116301</v>
      </c>
      <c r="C4" s="411">
        <v>3.5416946584763902E-2</v>
      </c>
      <c r="D4" s="411">
        <v>0.122226206305231</v>
      </c>
    </row>
    <row r="5" spans="1:4">
      <c r="A5" s="409" t="s">
        <v>35</v>
      </c>
      <c r="B5" s="410">
        <v>1250.67915736795</v>
      </c>
      <c r="C5" s="411">
        <v>1.46977238230745E-2</v>
      </c>
      <c r="D5" s="411">
        <v>0.116259911661488</v>
      </c>
    </row>
    <row r="6" spans="1:4">
      <c r="A6" s="409" t="s">
        <v>243</v>
      </c>
      <c r="B6" s="410">
        <v>1511.1570444578399</v>
      </c>
      <c r="C6" s="411">
        <v>1.7758806294874901E-2</v>
      </c>
      <c r="D6" s="411">
        <v>9.3153419593096101E-2</v>
      </c>
    </row>
    <row r="7" spans="1:4">
      <c r="A7" s="409" t="s">
        <v>244</v>
      </c>
      <c r="B7" s="410">
        <v>15483.4076652115</v>
      </c>
      <c r="C7" s="411">
        <v>0.18195781736882499</v>
      </c>
      <c r="D7" s="411">
        <v>8.9631588316797101E-2</v>
      </c>
    </row>
    <row r="8" spans="1:4">
      <c r="A8" s="409" t="s">
        <v>245</v>
      </c>
      <c r="B8" s="410">
        <v>1966.4380116341399</v>
      </c>
      <c r="C8" s="411">
        <v>2.31091744352874E-2</v>
      </c>
      <c r="D8" s="411">
        <v>8.7528390344591395E-2</v>
      </c>
    </row>
    <row r="9" spans="1:4">
      <c r="A9" s="409" t="s">
        <v>40</v>
      </c>
      <c r="B9" s="410">
        <v>5902.2351225111197</v>
      </c>
      <c r="C9" s="411">
        <v>6.9361851325708906E-2</v>
      </c>
      <c r="D9" s="411">
        <v>6.2552358681210896E-2</v>
      </c>
    </row>
    <row r="10" spans="1:4">
      <c r="A10" s="409" t="s">
        <v>30</v>
      </c>
      <c r="B10" s="410">
        <v>1672.1589014635499</v>
      </c>
      <c r="C10" s="411">
        <v>1.9650866952743401E-2</v>
      </c>
      <c r="D10" s="411">
        <v>5.7559799030830097E-2</v>
      </c>
    </row>
    <row r="11" spans="1:4">
      <c r="A11" s="409" t="s">
        <v>178</v>
      </c>
      <c r="B11" s="410">
        <v>466.12022323740302</v>
      </c>
      <c r="C11" s="411">
        <v>5.4777488448043499E-3</v>
      </c>
      <c r="D11" s="411">
        <v>5.6564871372585E-2</v>
      </c>
    </row>
    <row r="12" spans="1:4">
      <c r="A12" s="409" t="s">
        <v>46</v>
      </c>
      <c r="B12" s="410">
        <v>2467.23027571598</v>
      </c>
      <c r="C12" s="411">
        <v>2.8994381961810201E-2</v>
      </c>
      <c r="D12" s="411">
        <v>5.5307983214057298E-2</v>
      </c>
    </row>
    <row r="13" spans="1:4">
      <c r="A13" s="409" t="s">
        <v>191</v>
      </c>
      <c r="B13" s="410">
        <v>10748.3943292815</v>
      </c>
      <c r="C13" s="411">
        <v>0.12631291603654901</v>
      </c>
      <c r="D13" s="411">
        <v>4.0228187729030501E-2</v>
      </c>
    </row>
    <row r="14" spans="1:4">
      <c r="A14" s="409" t="s">
        <v>193</v>
      </c>
      <c r="B14" s="410">
        <v>5044.2292347676603</v>
      </c>
      <c r="C14" s="411">
        <v>5.9278742878323798E-2</v>
      </c>
      <c r="D14" s="411">
        <v>3.61277151614618E-2</v>
      </c>
    </row>
    <row r="15" spans="1:4">
      <c r="A15" s="409" t="s">
        <v>195</v>
      </c>
      <c r="B15" s="410">
        <v>3035.76519647752</v>
      </c>
      <c r="C15" s="411">
        <v>3.5675687234948503E-2</v>
      </c>
      <c r="D15" s="411">
        <v>3.3924075702755199E-2</v>
      </c>
    </row>
    <row r="16" spans="1:4">
      <c r="A16" s="409" t="s">
        <v>197</v>
      </c>
      <c r="B16" s="410">
        <v>2931.29963180293</v>
      </c>
      <c r="C16" s="411">
        <v>3.4448029438332001E-2</v>
      </c>
      <c r="D16" s="411">
        <v>2.5208679930869501E-2</v>
      </c>
    </row>
    <row r="17" spans="1:4">
      <c r="A17" s="409" t="s">
        <v>182</v>
      </c>
      <c r="B17" s="410">
        <v>839.38146386423</v>
      </c>
      <c r="C17" s="411">
        <v>9.8642380545043897E-3</v>
      </c>
      <c r="D17" s="411">
        <v>1.2E-2</v>
      </c>
    </row>
    <row r="19" spans="1:4">
      <c r="A19" s="2" t="s">
        <v>238</v>
      </c>
      <c r="B19" t="s">
        <v>239</v>
      </c>
      <c r="C19" t="s">
        <v>240</v>
      </c>
      <c r="D19" t="s">
        <v>241</v>
      </c>
    </row>
    <row r="20" spans="1:4">
      <c r="A20" t="s">
        <v>202</v>
      </c>
      <c r="B20" s="109">
        <v>2013.0672813009601</v>
      </c>
      <c r="C20" s="57">
        <v>2.3657152006990902E-2</v>
      </c>
      <c r="D20" s="57">
        <v>-0.62143785349318204</v>
      </c>
    </row>
    <row r="21" spans="1:4">
      <c r="A21" t="s">
        <v>246</v>
      </c>
      <c r="B21" s="109">
        <v>11850.9771592912</v>
      </c>
      <c r="C21" s="57">
        <v>0.13927024232769</v>
      </c>
      <c r="D21" s="57">
        <v>-0.168731774314275</v>
      </c>
    </row>
    <row r="22" spans="1:4">
      <c r="A22" t="s">
        <v>38</v>
      </c>
      <c r="B22" s="109">
        <v>9668.1703235446203</v>
      </c>
      <c r="C22" s="57">
        <v>0.113618346042443</v>
      </c>
      <c r="D22" s="57">
        <v>-7.6877050154048304E-2</v>
      </c>
    </row>
    <row r="23" spans="1:4">
      <c r="A23" t="s">
        <v>31</v>
      </c>
      <c r="B23" s="109">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21875" customWidth="1"/>
    <col min="7" max="7" width="13.44140625" customWidth="1"/>
    <col min="8" max="8" width="18" customWidth="1"/>
    <col min="9" max="9" width="1.44140625" customWidth="1"/>
    <col min="10" max="22" width="6.77734375" customWidth="1"/>
    <col min="23" max="26" width="6.44140625" customWidth="1"/>
    <col min="27" max="27" width="7.21875" style="79"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7" customFormat="1" ht="22.5" customHeight="1">
      <c r="B1" s="69" t="s">
        <v>247</v>
      </c>
      <c r="C1" s="343"/>
      <c r="D1" s="69"/>
      <c r="E1" s="69"/>
      <c r="F1" s="69"/>
      <c r="G1" s="69"/>
      <c r="H1" s="69"/>
    </row>
    <row r="2" spans="2:27" ht="22.5" customHeight="1">
      <c r="B2" s="515" t="s">
        <v>27</v>
      </c>
      <c r="C2" s="517" t="s">
        <v>28</v>
      </c>
      <c r="D2" s="502" t="s">
        <v>248</v>
      </c>
      <c r="E2" s="503"/>
      <c r="F2" s="503"/>
      <c r="G2" s="503"/>
      <c r="H2" s="503"/>
    </row>
    <row r="3" spans="2:27" s="79" customFormat="1" ht="51.75" customHeight="1">
      <c r="B3" s="516"/>
      <c r="C3" s="518"/>
      <c r="D3" s="412" t="s">
        <v>29</v>
      </c>
      <c r="E3" s="369" t="s">
        <v>30</v>
      </c>
      <c r="F3" s="369" t="s">
        <v>175</v>
      </c>
      <c r="G3" s="369" t="s">
        <v>32</v>
      </c>
      <c r="H3" s="370" t="s">
        <v>249</v>
      </c>
    </row>
    <row r="4" spans="2:27" ht="19.5" customHeight="1">
      <c r="B4" s="338" t="s">
        <v>157</v>
      </c>
      <c r="C4" s="349"/>
      <c r="D4" s="102" t="e">
        <f>'A2 current gdp_agric'!#REF!/'A7a constant gdp_Agric'!#REF!*100</f>
        <v>#REF!</v>
      </c>
      <c r="E4" s="102" t="e">
        <f>'A2 current gdp_agric'!#REF!/'A7a constant gdp_Agric'!#REF!*100</f>
        <v>#REF!</v>
      </c>
      <c r="F4" s="102" t="e">
        <f>'A2 current gdp_agric'!#REF!/'A7a constant gdp_Agric'!#REF!*100</f>
        <v>#REF!</v>
      </c>
      <c r="G4" s="102" t="e">
        <f>'A2 current gdp_agric'!#REF!/'A7a constant gdp_Agric'!#REF!*100</f>
        <v>#REF!</v>
      </c>
      <c r="H4" s="102" t="e">
        <f>'A2 current gdp_agric'!#REF!/'A7a constant gdp_Agric'!#REF!*100</f>
        <v>#REF!</v>
      </c>
      <c r="AA4"/>
    </row>
    <row r="5" spans="2:27" ht="19.5" customHeight="1">
      <c r="B5" s="338" t="s">
        <v>158</v>
      </c>
      <c r="C5" s="349"/>
      <c r="D5" s="102">
        <f>'A2 current gdp_agric'!C33/'A7a constant gdp_Agric'!C33*100</f>
        <v>199.10710017237125</v>
      </c>
      <c r="E5" s="102">
        <f>'A2 current gdp_agric'!E33/'A7a constant gdp_Agric'!E33*100</f>
        <v>160.40453551098182</v>
      </c>
      <c r="F5" s="102">
        <f>'A2 current gdp_agric'!F33/'A7a constant gdp_Agric'!F33*100</f>
        <v>197.9100629660802</v>
      </c>
      <c r="G5" s="102">
        <f>'A2 current gdp_agric'!G33/'A7a constant gdp_Agric'!G33*100</f>
        <v>186.25737527925907</v>
      </c>
      <c r="H5" s="102">
        <f>'A2 current gdp_agric'!I33/'A7a constant gdp_Agric'!I33*100</f>
        <v>192.60044538844389</v>
      </c>
      <c r="AA5"/>
    </row>
    <row r="6" spans="2:27" ht="19.5" customHeight="1">
      <c r="B6" s="338" t="s">
        <v>159</v>
      </c>
      <c r="C6" s="349"/>
      <c r="D6" s="102">
        <f>'A2 current gdp_agric'!C34/'A7a constant gdp_Agric'!C34*100</f>
        <v>199.11417961278357</v>
      </c>
      <c r="E6" s="102">
        <f>'A2 current gdp_agric'!E34/'A7a constant gdp_Agric'!E34*100</f>
        <v>181.53824873431208</v>
      </c>
      <c r="F6" s="102">
        <f>'A2 current gdp_agric'!F34/'A7a constant gdp_Agric'!F34*100</f>
        <v>194.91687923030398</v>
      </c>
      <c r="G6" s="102">
        <f>'A2 current gdp_agric'!G34/'A7a constant gdp_Agric'!G34*100</f>
        <v>198.961206141139</v>
      </c>
      <c r="H6" s="102">
        <f>'A2 current gdp_agric'!I34/'A7a constant gdp_Agric'!I34*100</f>
        <v>197.9060059101528</v>
      </c>
      <c r="AA6"/>
    </row>
    <row r="7" spans="2:27" ht="19.5" customHeight="1">
      <c r="B7" s="338" t="s">
        <v>160</v>
      </c>
      <c r="C7" s="349"/>
      <c r="D7" s="102">
        <f>'A2 current gdp_agric'!C35/'A7a constant gdp_Agric'!C35*100</f>
        <v>199.05956173505291</v>
      </c>
      <c r="E7" s="102">
        <f>'A2 current gdp_agric'!E35/'A7a constant gdp_Agric'!E35*100</f>
        <v>154.76531457415987</v>
      </c>
      <c r="F7" s="102">
        <f>'A2 current gdp_agric'!F35/'A7a constant gdp_Agric'!F35*100</f>
        <v>195.44670012253408</v>
      </c>
      <c r="G7" s="102">
        <f>'A2 current gdp_agric'!G35/'A7a constant gdp_Agric'!G35*100</f>
        <v>204.38724143739586</v>
      </c>
      <c r="H7" s="102">
        <f>'A2 current gdp_agric'!I35/'A7a constant gdp_Agric'!I35*100</f>
        <v>193.46720138314905</v>
      </c>
      <c r="AA7"/>
    </row>
    <row r="8" spans="2:27" ht="19.5" customHeight="1">
      <c r="B8" s="338" t="s">
        <v>161</v>
      </c>
      <c r="C8" s="349"/>
      <c r="D8" s="102">
        <f>'A2 current gdp_agric'!C36/'A7a constant gdp_Agric'!C36*100</f>
        <v>203.53701834559735</v>
      </c>
      <c r="E8" s="102">
        <f>'A2 current gdp_agric'!E36/'A7a constant gdp_Agric'!E36*100</f>
        <v>170.27483940150708</v>
      </c>
      <c r="F8" s="102">
        <f>'A2 current gdp_agric'!F36/'A7a constant gdp_Agric'!F36*100</f>
        <v>200.73479893211251</v>
      </c>
      <c r="G8" s="102">
        <f>'A2 current gdp_agric'!G36/'A7a constant gdp_Agric'!G36*100</f>
        <v>214.49221342124162</v>
      </c>
      <c r="H8" s="102">
        <f>'A2 current gdp_agric'!I36/'A7a constant gdp_Agric'!I36*100</f>
        <v>196.80161934940784</v>
      </c>
    </row>
    <row r="9" spans="2:27" ht="19.5" customHeight="1">
      <c r="B9" s="338" t="s">
        <v>162</v>
      </c>
      <c r="C9" s="349"/>
      <c r="D9" s="102">
        <f>'A2 current gdp_agric'!C37/'A7a constant gdp_Agric'!C37*100</f>
        <v>203.42604219389321</v>
      </c>
      <c r="E9" s="102">
        <f>'A2 current gdp_agric'!E37/'A7a constant gdp_Agric'!E37*100</f>
        <v>160.64178749106622</v>
      </c>
      <c r="F9" s="102">
        <f>'A2 current gdp_agric'!F37/'A7a constant gdp_Agric'!F37*100</f>
        <v>201.7920203855065</v>
      </c>
      <c r="G9" s="102">
        <f>'A2 current gdp_agric'!G37/'A7a constant gdp_Agric'!G37*100</f>
        <v>233.60781007266368</v>
      </c>
      <c r="H9" s="102">
        <f>'A2 current gdp_agric'!I37/'A7a constant gdp_Agric'!I37*100</f>
        <v>201.96747448575488</v>
      </c>
    </row>
    <row r="10" spans="2:27" ht="19.5" customHeight="1">
      <c r="B10" s="338" t="s">
        <v>163</v>
      </c>
      <c r="C10" s="349"/>
      <c r="D10" s="102">
        <f>'A2 current gdp_agric'!C38/'A7a constant gdp_Agric'!C38*100</f>
        <v>203.36158918314976</v>
      </c>
      <c r="E10" s="102">
        <f>'A2 current gdp_agric'!E38/'A7a constant gdp_Agric'!E38*100</f>
        <v>159.24113274716368</v>
      </c>
      <c r="F10" s="102">
        <f>'A2 current gdp_agric'!F38/'A7a constant gdp_Agric'!F38*100</f>
        <v>211.63645059244664</v>
      </c>
      <c r="G10" s="102">
        <f>'A2 current gdp_agric'!G38/'A7a constant gdp_Agric'!G38*100</f>
        <v>235.59159105290942</v>
      </c>
      <c r="H10" s="102">
        <f>'A2 current gdp_agric'!I38/'A7a constant gdp_Agric'!I38*100</f>
        <v>199.73328874695696</v>
      </c>
    </row>
    <row r="11" spans="2:27" ht="19.5" customHeight="1">
      <c r="B11" s="338" t="s">
        <v>164</v>
      </c>
      <c r="C11" s="349"/>
      <c r="D11" s="102">
        <f>'A2 current gdp_agric'!C39/'A7a constant gdp_Agric'!C39*100</f>
        <v>203.32789118336305</v>
      </c>
      <c r="E11" s="102">
        <f>'A2 current gdp_agric'!E39/'A7a constant gdp_Agric'!E39*100</f>
        <v>157.00336684488258</v>
      </c>
      <c r="F11" s="102">
        <f>'A2 current gdp_agric'!F39/'A7a constant gdp_Agric'!F39*100</f>
        <v>212.21269189533825</v>
      </c>
      <c r="G11" s="102">
        <f>'A2 current gdp_agric'!G39/'A7a constant gdp_Agric'!G39*100</f>
        <v>241.06037416866019</v>
      </c>
      <c r="H11" s="102">
        <f>'A2 current gdp_agric'!I39/'A7a constant gdp_Agric'!I39*100</f>
        <v>199.61829876298961</v>
      </c>
    </row>
    <row r="12" spans="2:27" ht="17.25" customHeight="1">
      <c r="B12" s="338" t="s">
        <v>165</v>
      </c>
      <c r="C12" s="354"/>
      <c r="D12" s="102" t="e">
        <f>'A2 current gdp_agric'!#REF!/'A7a constant gdp_Agric'!#REF!*100</f>
        <v>#REF!</v>
      </c>
      <c r="E12" s="102" t="e">
        <f>'A2 current gdp_agric'!#REF!/'A7a constant gdp_Agric'!#REF!*100</f>
        <v>#REF!</v>
      </c>
      <c r="F12" s="102" t="e">
        <f>'A2 current gdp_agric'!#REF!/'A7a constant gdp_Agric'!#REF!*100</f>
        <v>#REF!</v>
      </c>
      <c r="G12" s="102" t="e">
        <f>'A2 current gdp_agric'!#REF!/'A7a constant gdp_Agric'!#REF!*100</f>
        <v>#REF!</v>
      </c>
      <c r="H12" s="102" t="e">
        <f>'A2 current gdp_agric'!#REF!/'A7a constant gdp_Agric'!#REF!*100</f>
        <v>#REF!</v>
      </c>
    </row>
    <row r="13" spans="2:27" ht="17.25" customHeight="1">
      <c r="B13" s="338" t="s">
        <v>166</v>
      </c>
      <c r="C13" s="344"/>
      <c r="D13" s="103" t="e">
        <f>'A2 current gdp_agric'!#REF!/'A7a constant gdp_Agric'!#REF!*100</f>
        <v>#REF!</v>
      </c>
      <c r="E13" s="102" t="e">
        <f>'A2 current gdp_agric'!#REF!/'A7a constant gdp_Agric'!#REF!*100</f>
        <v>#REF!</v>
      </c>
      <c r="F13" s="102" t="e">
        <f>'A2 current gdp_agric'!#REF!/'A7a constant gdp_Agric'!#REF!*100</f>
        <v>#REF!</v>
      </c>
      <c r="G13" s="104" t="e">
        <f>'A2 current gdp_agric'!#REF!/'A7a constant gdp_Agric'!#REF!*100</f>
        <v>#REF!</v>
      </c>
      <c r="H13" s="102" t="e">
        <f>'A2 current gdp_agric'!#REF!/'A7a constant gdp_Agric'!#REF!*100</f>
        <v>#REF!</v>
      </c>
    </row>
    <row r="14" spans="2:27" ht="17.25" customHeight="1">
      <c r="B14" s="338" t="s">
        <v>167</v>
      </c>
      <c r="C14" s="344"/>
      <c r="D14" s="102" t="e">
        <f>'A2 current gdp_agric'!#REF!/'A7a constant gdp_Agric'!#REF!*100</f>
        <v>#REF!</v>
      </c>
      <c r="E14" s="102" t="e">
        <f>'A2 current gdp_agric'!#REF!/'A7a constant gdp_Agric'!#REF!*100</f>
        <v>#REF!</v>
      </c>
      <c r="F14" s="98" t="e">
        <f>'A2 current gdp_agric'!#REF!/'A7a constant gdp_Agric'!#REF!*100</f>
        <v>#REF!</v>
      </c>
      <c r="G14" s="104" t="e">
        <f>'A2 current gdp_agric'!#REF!/'A7a constant gdp_Agric'!#REF!*100</f>
        <v>#REF!</v>
      </c>
      <c r="H14" s="102" t="e">
        <f>'A2 current gdp_agric'!#REF!/'A7a constant gdp_Agric'!#REF!*100</f>
        <v>#REF!</v>
      </c>
    </row>
    <row r="15" spans="2:27" ht="17.25" customHeight="1">
      <c r="B15" s="338" t="s">
        <v>168</v>
      </c>
      <c r="C15" s="344"/>
      <c r="D15" s="102" t="e">
        <f>'A2 current gdp_agric'!#REF!/'A7a constant gdp_Agric'!#REF!*100</f>
        <v>#REF!</v>
      </c>
      <c r="E15" s="102" t="e">
        <f>'A2 current gdp_agric'!#REF!/'A7a constant gdp_Agric'!#REF!*100</f>
        <v>#REF!</v>
      </c>
      <c r="F15" s="98" t="e">
        <f>'A2 current gdp_agric'!#REF!/'A7a constant gdp_Agric'!#REF!*100</f>
        <v>#REF!</v>
      </c>
      <c r="G15" s="104" t="e">
        <f>'A2 current gdp_agric'!#REF!/'A7a constant gdp_Agric'!#REF!*100</f>
        <v>#REF!</v>
      </c>
      <c r="H15" s="102" t="e">
        <f>'A2 current gdp_agric'!#REF!/'A7a constant gdp_Agric'!#REF!*100</f>
        <v>#REF!</v>
      </c>
    </row>
    <row r="16" spans="2:27" ht="17.25" customHeight="1">
      <c r="B16" s="338" t="s">
        <v>169</v>
      </c>
      <c r="C16" s="344"/>
      <c r="D16" s="102" t="e">
        <f>'A2 current gdp_agric'!#REF!/'A7a constant gdp_Agric'!#REF!*100</f>
        <v>#REF!</v>
      </c>
      <c r="E16" s="102" t="e">
        <f>'A2 current gdp_agric'!#REF!/'A7a constant gdp_Agric'!#REF!*100</f>
        <v>#REF!</v>
      </c>
      <c r="F16" s="102" t="e">
        <f>'A2 current gdp_agric'!#REF!/'A7a constant gdp_Agric'!#REF!*100</f>
        <v>#REF!</v>
      </c>
      <c r="G16" s="104" t="e">
        <f>'A2 current gdp_agric'!#REF!/'A7a constant gdp_Agric'!#REF!*100</f>
        <v>#REF!</v>
      </c>
      <c r="H16" s="102" t="e">
        <f>'A2 current gdp_agric'!#REF!/'A7a constant gdp_Agric'!#REF!*100</f>
        <v>#REF!</v>
      </c>
    </row>
    <row r="17" spans="2:8" ht="17.25" customHeight="1">
      <c r="B17" s="338" t="s">
        <v>170</v>
      </c>
      <c r="C17" s="344"/>
      <c r="D17" s="102" t="e">
        <f>'A2 current gdp_agric'!#REF!/'A7a constant gdp_Agric'!#REF!*100</f>
        <v>#REF!</v>
      </c>
      <c r="E17" s="102" t="e">
        <f>'A2 current gdp_agric'!#REF!/'A7a constant gdp_Agric'!#REF!*100</f>
        <v>#REF!</v>
      </c>
      <c r="F17" s="102" t="e">
        <f>'A2 current gdp_agric'!#REF!/'A7a constant gdp_Agric'!#REF!*100</f>
        <v>#REF!</v>
      </c>
      <c r="G17" s="104" t="e">
        <f>'A2 current gdp_agric'!#REF!/'A7a constant gdp_Agric'!#REF!*100</f>
        <v>#REF!</v>
      </c>
      <c r="H17" s="102" t="e">
        <f>'A2 current gdp_agric'!#REF!/'A7a constant gdp_Agric'!#REF!*100</f>
        <v>#REF!</v>
      </c>
    </row>
    <row r="18" spans="2:8" ht="17.25" customHeight="1">
      <c r="B18" s="338" t="s">
        <v>171</v>
      </c>
      <c r="C18" s="102"/>
      <c r="D18" s="105" t="e">
        <f>'A2 current gdp_agric'!#REF!/'A7a constant gdp_Agric'!#REF!*100</f>
        <v>#REF!</v>
      </c>
      <c r="E18" s="102" t="e">
        <f>'A2 current gdp_agric'!#REF!/'A7a constant gdp_Agric'!#REF!*100</f>
        <v>#REF!</v>
      </c>
      <c r="F18" s="102" t="e">
        <f>'A2 current gdp_agric'!#REF!/'A7a constant gdp_Agric'!#REF!*100</f>
        <v>#REF!</v>
      </c>
      <c r="G18" s="104" t="e">
        <f>'A2 current gdp_agric'!#REF!/'A7a constant gdp_Agric'!#REF!*100</f>
        <v>#REF!</v>
      </c>
      <c r="H18" s="103" t="e">
        <f>'A2 current gdp_agric'!#REF!/'A7a constant gdp_Agric'!#REF!*100</f>
        <v>#REF!</v>
      </c>
    </row>
    <row r="19" spans="2:8" ht="17.25" customHeight="1">
      <c r="B19" s="338" t="s">
        <v>172</v>
      </c>
      <c r="C19" s="344"/>
      <c r="D19" s="98" t="e">
        <f>'A2 current gdp_agric'!#REF!/'A7a constant gdp_Agric'!#REF!*100</f>
        <v>#REF!</v>
      </c>
      <c r="E19" s="102" t="e">
        <f>'A2 current gdp_agric'!#REF!/'A7a constant gdp_Agric'!#REF!*100</f>
        <v>#REF!</v>
      </c>
      <c r="F19" s="98" t="e">
        <f>'A2 current gdp_agric'!#REF!/'A7a constant gdp_Agric'!#REF!*100</f>
        <v>#REF!</v>
      </c>
      <c r="G19" s="104" t="e">
        <f>'A2 current gdp_agric'!#REF!/'A7a constant gdp_Agric'!#REF!*100</f>
        <v>#REF!</v>
      </c>
      <c r="H19" s="102" t="e">
        <f>'A2 current gdp_agric'!#REF!/'A7a constant gdp_Agric'!#REF!*100</f>
        <v>#REF!</v>
      </c>
    </row>
    <row r="20" spans="2:8" ht="17.25" customHeight="1">
      <c r="B20" s="338" t="s">
        <v>250</v>
      </c>
      <c r="C20" s="344"/>
      <c r="D20" s="98" t="e">
        <f>'A2 current gdp_agric'!#REF!/'A7a constant gdp_Agric'!#REF!*100</f>
        <v>#REF!</v>
      </c>
      <c r="E20" s="102" t="e">
        <f>'A2 current gdp_agric'!#REF!/'A7a constant gdp_Agric'!#REF!*100</f>
        <v>#REF!</v>
      </c>
      <c r="F20" s="98" t="e">
        <f>'A2 current gdp_agric'!#REF!/'A7a constant gdp_Agric'!#REF!*100</f>
        <v>#REF!</v>
      </c>
      <c r="G20" s="104" t="e">
        <f>'A2 current gdp_agric'!#REF!/'A7a constant gdp_Agric'!#REF!*100</f>
        <v>#REF!</v>
      </c>
      <c r="H20" s="102" t="e">
        <f>'A2 current gdp_agric'!#REF!/'A7a constant gdp_Agric'!#REF!*100</f>
        <v>#REF!</v>
      </c>
    </row>
    <row r="21" spans="2:8" ht="17.25" customHeight="1">
      <c r="B21" s="338" t="s">
        <v>251</v>
      </c>
      <c r="C21" s="344"/>
      <c r="D21" s="98" t="e">
        <f>'A2 current gdp_agric'!#REF!/'A7a constant gdp_Agric'!#REF!*100</f>
        <v>#REF!</v>
      </c>
      <c r="E21" s="102" t="e">
        <f>'A2 current gdp_agric'!#REF!/'A7a constant gdp_Agric'!#REF!*100</f>
        <v>#REF!</v>
      </c>
      <c r="F21" s="98" t="e">
        <f>'A2 current gdp_agric'!#REF!/'A7a constant gdp_Agric'!#REF!*100</f>
        <v>#REF!</v>
      </c>
      <c r="G21" s="104" t="e">
        <f>'A2 current gdp_agric'!#REF!/'A7a constant gdp_Agric'!#REF!*100</f>
        <v>#REF!</v>
      </c>
      <c r="H21" s="102" t="e">
        <f>'A2 current gdp_agric'!#REF!/'A7a constant gdp_Agric'!#REF!*100</f>
        <v>#REF!</v>
      </c>
    </row>
    <row r="22" spans="2:8" ht="17.25" customHeight="1">
      <c r="B22" s="64" t="s">
        <v>252</v>
      </c>
      <c r="C22" s="72"/>
      <c r="D22" s="89" t="e">
        <f>'A2 current gdp_agric'!#REF!/'A7a constant gdp_Agric'!#REF!*100</f>
        <v>#REF!</v>
      </c>
      <c r="E22" s="106" t="e">
        <f>'A2 current gdp_agric'!#REF!/'A7a constant gdp_Agric'!#REF!*100</f>
        <v>#REF!</v>
      </c>
      <c r="F22" s="89" t="e">
        <f>'A2 current gdp_agric'!#REF!/'A7a constant gdp_Agric'!#REF!*100</f>
        <v>#REF!</v>
      </c>
      <c r="G22" s="106" t="e">
        <f>'A2 current gdp_agric'!#REF!/'A7a constant gdp_Agric'!#REF!*100</f>
        <v>#REF!</v>
      </c>
      <c r="H22" s="106" t="e">
        <f>'A2 current gdp_agric'!#REF!/'A7a constant gdp_Agric'!#REF!*100</f>
        <v>#REF!</v>
      </c>
    </row>
    <row r="23" spans="2:8" ht="17.25" customHeight="1">
      <c r="B23" s="105" t="s">
        <v>253</v>
      </c>
      <c r="C23" s="105"/>
      <c r="D23" s="105" t="e">
        <f>'A2 current gdp_agric'!#REF!/'A7a constant gdp_Agric'!#REF!*100</f>
        <v>#REF!</v>
      </c>
      <c r="E23" s="105" t="e">
        <f>'A2 current gdp_agric'!#REF!/'A7a constant gdp_Agric'!#REF!*100</f>
        <v>#REF!</v>
      </c>
      <c r="F23" s="105" t="e">
        <f>'A2 current gdp_agric'!#REF!/'A7a constant gdp_Agric'!#REF!*100</f>
        <v>#REF!</v>
      </c>
      <c r="G23" s="107" t="e">
        <f>'A2 current gdp_agric'!#REF!/'A7a constant gdp_Agric'!#REF!*100</f>
        <v>#REF!</v>
      </c>
      <c r="H23" s="102" t="e">
        <f>'A2 current gdp_agric'!#REF!/'A7a constant gdp_Agric'!#REF!*100</f>
        <v>#REF!</v>
      </c>
    </row>
    <row r="24" spans="2:8" ht="17.25" customHeight="1">
      <c r="B24" s="352" t="s">
        <v>254</v>
      </c>
      <c r="C24" s="353"/>
      <c r="D24" s="334" t="e">
        <f>'A2 current gdp_agric'!#REF!/'A7a constant gdp_Agric'!#REF!*100</f>
        <v>#REF!</v>
      </c>
      <c r="E24" s="334" t="e">
        <f>'A2 current gdp_agric'!#REF!/'A7a constant gdp_Agric'!#REF!*100</f>
        <v>#REF!</v>
      </c>
      <c r="F24" s="334" t="e">
        <f>'A2 current gdp_agric'!#REF!/'A7a constant gdp_Agric'!#REF!*100</f>
        <v>#REF!</v>
      </c>
      <c r="G24" s="335" t="e">
        <f>'A2 current gdp_agric'!#REF!/'A7a constant gdp_Agric'!#REF!*100</f>
        <v>#REF!</v>
      </c>
      <c r="H24" s="305" t="e">
        <f>'A2 current gdp_agric'!#REF!/'A7a constant gdp_Agric'!#REF!*100</f>
        <v>#REF!</v>
      </c>
    </row>
    <row r="25" spans="2:8" ht="17.25" customHeight="1">
      <c r="B25" s="352" t="s">
        <v>255</v>
      </c>
      <c r="C25" s="353"/>
      <c r="D25" s="334" t="e">
        <f>'A2 current gdp_agric'!#REF!/'A7a constant gdp_Agric'!#REF!*100</f>
        <v>#REF!</v>
      </c>
      <c r="E25" s="334" t="e">
        <f>'A2 current gdp_agric'!#REF!/'A7a constant gdp_Agric'!#REF!*100</f>
        <v>#REF!</v>
      </c>
      <c r="F25" s="334" t="e">
        <f>'A2 current gdp_agric'!#REF!/'A7a constant gdp_Agric'!#REF!*100</f>
        <v>#REF!</v>
      </c>
      <c r="G25" s="335" t="e">
        <f>'A2 current gdp_agric'!#REF!/'A7a constant gdp_Agric'!#REF!*100</f>
        <v>#REF!</v>
      </c>
      <c r="H25" s="305" t="e">
        <f>'A2 current gdp_agric'!#REF!/'A7a constant gdp_Agric'!#REF!*100</f>
        <v>#REF!</v>
      </c>
    </row>
    <row r="26" spans="2:8" ht="17.25" customHeight="1">
      <c r="B26" s="352" t="s">
        <v>256</v>
      </c>
      <c r="C26" s="353"/>
      <c r="D26" s="334" t="e">
        <f>'A2 current gdp_agric'!#REF!/'A7a constant gdp_Agric'!#REF!*100</f>
        <v>#REF!</v>
      </c>
      <c r="E26" s="334" t="e">
        <f>'A2 current gdp_agric'!#REF!/'A7a constant gdp_Agric'!#REF!*100</f>
        <v>#REF!</v>
      </c>
      <c r="F26" s="334" t="e">
        <f>'A2 current gdp_agric'!#REF!/'A7a constant gdp_Agric'!#REF!*100</f>
        <v>#REF!</v>
      </c>
      <c r="G26" s="335" t="e">
        <f>'A2 current gdp_agric'!#REF!/'A7a constant gdp_Agric'!#REF!*100</f>
        <v>#REF!</v>
      </c>
      <c r="H26" s="305" t="e">
        <f>'A2 current gdp_agric'!#REF!/'A7a constant gdp_Agric'!#REF!*100</f>
        <v>#REF!</v>
      </c>
    </row>
    <row r="27" spans="2:8" ht="17.25" customHeight="1">
      <c r="B27" s="352" t="s">
        <v>257</v>
      </c>
      <c r="C27" s="353"/>
      <c r="D27" s="334" t="e">
        <f>'A2 current gdp_agric'!#REF!/'A7a constant gdp_Agric'!#REF!*100</f>
        <v>#REF!</v>
      </c>
      <c r="E27" s="334" t="e">
        <f>'A2 current gdp_agric'!#REF!/'A7a constant gdp_Agric'!#REF!*100</f>
        <v>#REF!</v>
      </c>
      <c r="F27" s="334" t="e">
        <f>'A2 current gdp_agric'!#REF!/'A7a constant gdp_Agric'!#REF!*100</f>
        <v>#REF!</v>
      </c>
      <c r="G27" s="335" t="e">
        <f>'A2 current gdp_agric'!#REF!/'A7a constant gdp_Agric'!#REF!*100</f>
        <v>#REF!</v>
      </c>
      <c r="H27" s="305" t="e">
        <f>'A2 current gdp_agric'!#REF!/'A7a constant gdp_Agric'!#REF!*100</f>
        <v>#REF!</v>
      </c>
    </row>
    <row r="28" spans="2:8" ht="12" customHeight="1">
      <c r="B28" s="336" t="s">
        <v>258</v>
      </c>
      <c r="C28" s="4"/>
      <c r="D28" s="108"/>
      <c r="E28" s="4"/>
      <c r="F28" s="4"/>
      <c r="G28" s="4"/>
      <c r="H28" s="100"/>
    </row>
  </sheetData>
  <mergeCells count="3">
    <mergeCell ref="D2:H2"/>
    <mergeCell ref="B2:B3"/>
    <mergeCell ref="C2:C3"/>
  </mergeCells>
  <pageMargins left="0.7" right="0.5" top="0.75" bottom="0.75" header="0.3" footer="0.3"/>
  <pageSetup scale="75"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Z41"/>
  <sheetViews>
    <sheetView zoomScaleNormal="100" workbookViewId="0">
      <selection activeCell="I3" sqref="I3"/>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79"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7" customFormat="1" ht="27.75" customHeight="1">
      <c r="B1" s="365" t="s">
        <v>378</v>
      </c>
      <c r="C1" s="406"/>
      <c r="D1" s="406"/>
      <c r="E1" s="406"/>
      <c r="F1" s="406"/>
      <c r="G1" s="406"/>
      <c r="H1" s="406"/>
      <c r="I1" s="406"/>
      <c r="J1" s="99"/>
      <c r="K1" s="99"/>
      <c r="L1" s="99"/>
      <c r="M1" s="99"/>
      <c r="N1" s="99"/>
      <c r="O1" s="99"/>
      <c r="P1" s="99"/>
      <c r="Q1" s="99"/>
      <c r="R1" s="99"/>
      <c r="S1" s="99"/>
      <c r="T1" s="99"/>
      <c r="U1" s="99"/>
      <c r="Z1" s="99"/>
    </row>
    <row r="2" spans="2:26" ht="22.5" customHeight="1">
      <c r="B2" s="495" t="s">
        <v>323</v>
      </c>
      <c r="C2" s="499" t="s">
        <v>361</v>
      </c>
      <c r="D2" s="500"/>
      <c r="E2" s="501"/>
      <c r="F2" s="501"/>
      <c r="G2" s="501"/>
      <c r="H2" s="501"/>
      <c r="I2" s="501"/>
    </row>
    <row r="3" spans="2:26" s="79" customFormat="1" ht="75" customHeight="1">
      <c r="B3" s="496"/>
      <c r="C3" s="427" t="s">
        <v>328</v>
      </c>
      <c r="D3" s="427" t="s">
        <v>329</v>
      </c>
      <c r="E3" s="427" t="s">
        <v>330</v>
      </c>
      <c r="F3" s="427" t="s">
        <v>331</v>
      </c>
      <c r="G3" s="427" t="s">
        <v>332</v>
      </c>
      <c r="H3" s="427" t="s">
        <v>333</v>
      </c>
      <c r="I3" s="427" t="s">
        <v>63</v>
      </c>
      <c r="J3"/>
      <c r="K3"/>
      <c r="L3"/>
      <c r="M3"/>
      <c r="N3"/>
      <c r="O3"/>
      <c r="P3"/>
      <c r="Q3"/>
    </row>
    <row r="4" spans="2:26" ht="24" customHeight="1">
      <c r="B4" s="64" t="s">
        <v>291</v>
      </c>
      <c r="C4" s="346">
        <v>4945.9941042068058</v>
      </c>
      <c r="D4" s="346">
        <v>1174.8246036253197</v>
      </c>
      <c r="E4" s="346">
        <v>1954.2971184719315</v>
      </c>
      <c r="F4" s="346">
        <v>440.49210968695166</v>
      </c>
      <c r="G4" s="346">
        <v>504.39433161181421</v>
      </c>
      <c r="H4" s="346">
        <v>2.6656223018104668</v>
      </c>
      <c r="I4" s="74">
        <v>9022.6678899046346</v>
      </c>
      <c r="Z4"/>
    </row>
    <row r="5" spans="2:26" ht="24" customHeight="1">
      <c r="B5" s="64" t="s">
        <v>292</v>
      </c>
      <c r="C5" s="346">
        <v>16559.842318725838</v>
      </c>
      <c r="D5" s="346">
        <v>1015.9450270595598</v>
      </c>
      <c r="E5" s="346">
        <v>1993.294898273695</v>
      </c>
      <c r="F5" s="346">
        <v>449.45880880038698</v>
      </c>
      <c r="G5" s="346">
        <v>504.59454588405964</v>
      </c>
      <c r="H5" s="346">
        <v>41.935737541498611</v>
      </c>
      <c r="I5" s="74">
        <v>20565.071336285037</v>
      </c>
      <c r="Z5"/>
    </row>
    <row r="6" spans="2:26" ht="24" customHeight="1">
      <c r="B6" s="64" t="s">
        <v>293</v>
      </c>
      <c r="C6" s="346">
        <v>10971.702675266686</v>
      </c>
      <c r="D6" s="346">
        <v>926.31160158971306</v>
      </c>
      <c r="E6" s="346">
        <v>1992.1055291253519</v>
      </c>
      <c r="F6" s="346">
        <v>467.39220702725834</v>
      </c>
      <c r="G6" s="346">
        <v>504.99497847032598</v>
      </c>
      <c r="H6" s="346">
        <v>809.3144290308735</v>
      </c>
      <c r="I6" s="74">
        <v>15671.82142051021</v>
      </c>
      <c r="Z6"/>
    </row>
    <row r="7" spans="2:26" ht="24" customHeight="1">
      <c r="B7" s="64" t="s">
        <v>294</v>
      </c>
      <c r="C7" s="346">
        <v>12046.597386196743</v>
      </c>
      <c r="D7" s="346">
        <v>646.85753995943492</v>
      </c>
      <c r="E7" s="346">
        <v>2154.4334729203874</v>
      </c>
      <c r="F7" s="346">
        <v>494.29230436756586</v>
      </c>
      <c r="G7" s="346">
        <v>505.59563745757868</v>
      </c>
      <c r="H7" s="346">
        <v>209.0404748132265</v>
      </c>
      <c r="I7" s="74">
        <v>16056.816815714936</v>
      </c>
      <c r="Z7"/>
    </row>
    <row r="8" spans="2:26" ht="24" customHeight="1">
      <c r="B8" s="64" t="s">
        <v>295</v>
      </c>
      <c r="C8" s="346">
        <v>5295.0727593976353</v>
      </c>
      <c r="D8" s="346">
        <v>778.59679504971723</v>
      </c>
      <c r="E8" s="346">
        <v>2527.8010369423337</v>
      </c>
      <c r="F8" s="346">
        <v>534.25646466466162</v>
      </c>
      <c r="G8" s="346">
        <v>506.39653498479561</v>
      </c>
      <c r="H8" s="346">
        <v>3.6068975062682904</v>
      </c>
      <c r="I8" s="74">
        <v>9645.7304885454123</v>
      </c>
      <c r="Z8"/>
    </row>
    <row r="9" spans="2:26" ht="24" customHeight="1">
      <c r="B9" s="64" t="s">
        <v>296</v>
      </c>
      <c r="C9" s="346">
        <v>17747.907873989941</v>
      </c>
      <c r="D9" s="346">
        <v>729.69792198830896</v>
      </c>
      <c r="E9" s="346">
        <v>2576.8227950270784</v>
      </c>
      <c r="F9" s="346">
        <v>576.14623266133299</v>
      </c>
      <c r="G9" s="346">
        <v>508.94202085090097</v>
      </c>
      <c r="H9" s="346">
        <v>56.499118222178986</v>
      </c>
      <c r="I9" s="74">
        <v>22196.015962739741</v>
      </c>
      <c r="Z9"/>
    </row>
    <row r="10" spans="2:26" ht="24" customHeight="1">
      <c r="B10" s="64" t="s">
        <v>297</v>
      </c>
      <c r="C10" s="346">
        <v>11757.178538144382</v>
      </c>
      <c r="D10" s="346">
        <v>1066.3802301001988</v>
      </c>
      <c r="E10" s="346">
        <v>2569.735421705067</v>
      </c>
      <c r="F10" s="346">
        <v>623.78177368686579</v>
      </c>
      <c r="G10" s="346">
        <v>513.23191525305162</v>
      </c>
      <c r="H10" s="346">
        <v>1089.5451344463718</v>
      </c>
      <c r="I10" s="74">
        <v>17619.853013335938</v>
      </c>
      <c r="Z10"/>
    </row>
    <row r="11" spans="2:26" ht="24" customHeight="1">
      <c r="B11" s="64" t="s">
        <v>298</v>
      </c>
      <c r="C11" s="346">
        <v>12896.694145523576</v>
      </c>
      <c r="D11" s="346">
        <v>1581.7466370569387</v>
      </c>
      <c r="E11" s="346">
        <v>2768.6789540351692</v>
      </c>
      <c r="F11" s="346">
        <v>677.16308774125969</v>
      </c>
      <c r="G11" s="346">
        <v>519.26584488073058</v>
      </c>
      <c r="H11" s="346">
        <v>300.71643485714719</v>
      </c>
      <c r="I11" s="74">
        <v>18744.265104094822</v>
      </c>
      <c r="Z11"/>
    </row>
    <row r="12" spans="2:26" ht="24" customHeight="1">
      <c r="B12" s="64" t="s">
        <v>299</v>
      </c>
      <c r="C12" s="346">
        <v>5597.7221765841805</v>
      </c>
      <c r="D12" s="346">
        <v>1126.3765490323142</v>
      </c>
      <c r="E12" s="346">
        <v>2765.3361201124299</v>
      </c>
      <c r="F12" s="346">
        <v>737.4231539744427</v>
      </c>
      <c r="G12" s="346">
        <v>527.04323944188707</v>
      </c>
      <c r="H12" s="346">
        <v>2.0776347681636231</v>
      </c>
      <c r="I12" s="74">
        <v>10755.978873913418</v>
      </c>
      <c r="Z12"/>
    </row>
    <row r="13" spans="2:26" ht="24" customHeight="1">
      <c r="B13" s="64" t="s">
        <v>300</v>
      </c>
      <c r="C13" s="346">
        <v>18730.783527467218</v>
      </c>
      <c r="D13" s="346">
        <v>1245.6778474548382</v>
      </c>
      <c r="E13" s="346">
        <v>2822.8855987033285</v>
      </c>
      <c r="F13" s="346">
        <v>809.29697818716681</v>
      </c>
      <c r="G13" s="346">
        <v>533.57325322053271</v>
      </c>
      <c r="H13" s="346">
        <v>35.004528337660517</v>
      </c>
      <c r="I13" s="74">
        <v>24177.221733370741</v>
      </c>
      <c r="Z13"/>
    </row>
    <row r="14" spans="2:26" ht="24" customHeight="1">
      <c r="B14" s="64" t="s">
        <v>301</v>
      </c>
      <c r="C14" s="346">
        <v>12394.165373634954</v>
      </c>
      <c r="D14" s="346">
        <v>848.87253517282261</v>
      </c>
      <c r="E14" s="346">
        <v>2838.9250151624133</v>
      </c>
      <c r="F14" s="346">
        <v>893.82655670879012</v>
      </c>
      <c r="G14" s="346">
        <v>538.85754728699669</v>
      </c>
      <c r="H14" s="346">
        <v>717.06555940621126</v>
      </c>
      <c r="I14" s="74">
        <v>18231.712587372189</v>
      </c>
      <c r="Z14"/>
    </row>
    <row r="15" spans="2:26" ht="24" customHeight="1">
      <c r="B15" s="64" t="s">
        <v>302</v>
      </c>
      <c r="C15" s="346">
        <v>13584.817411057111</v>
      </c>
      <c r="D15" s="346">
        <v>1014.9007787405387</v>
      </c>
      <c r="E15" s="346">
        <v>3105.9761377325167</v>
      </c>
      <c r="F15" s="346">
        <v>991.01188953931467</v>
      </c>
      <c r="G15" s="346">
        <v>542.89720657650832</v>
      </c>
      <c r="H15" s="346">
        <v>179.76149941572933</v>
      </c>
      <c r="I15" s="74">
        <v>19419.364923061719</v>
      </c>
      <c r="Z15"/>
    </row>
    <row r="16" spans="2:26" ht="24" customHeight="1">
      <c r="B16" s="64" t="s">
        <v>303</v>
      </c>
      <c r="C16" s="346">
        <v>5739.5828873781893</v>
      </c>
      <c r="D16" s="346">
        <v>1849.0343913655306</v>
      </c>
      <c r="E16" s="346">
        <v>3223.1042997849763</v>
      </c>
      <c r="F16" s="346">
        <v>1101.8288835104013</v>
      </c>
      <c r="G16" s="346">
        <v>545.69272739264215</v>
      </c>
      <c r="H16" s="346">
        <v>58.36977529568005</v>
      </c>
      <c r="I16" s="74">
        <v>12517.612964727421</v>
      </c>
      <c r="Z16"/>
    </row>
    <row r="17" spans="2:26" ht="24" customHeight="1">
      <c r="B17" s="64" t="s">
        <v>304</v>
      </c>
      <c r="C17" s="346">
        <v>19202.53627259178</v>
      </c>
      <c r="D17" s="346">
        <v>1409.1977233099701</v>
      </c>
      <c r="E17" s="346">
        <v>3272.5577633340968</v>
      </c>
      <c r="F17" s="346">
        <v>1164.841917876935</v>
      </c>
      <c r="G17" s="346">
        <v>551.32553729612698</v>
      </c>
      <c r="H17" s="346">
        <v>493.47826092672921</v>
      </c>
      <c r="I17" s="74">
        <v>26093.937475335642</v>
      </c>
      <c r="Z17"/>
    </row>
    <row r="18" spans="2:26" ht="24" customHeight="1">
      <c r="B18" s="64" t="s">
        <v>305</v>
      </c>
      <c r="C18" s="346">
        <v>12714.360369988586</v>
      </c>
      <c r="D18" s="346">
        <v>1604.6097029393986</v>
      </c>
      <c r="E18" s="346">
        <v>3180.5306943776859</v>
      </c>
      <c r="F18" s="346">
        <v>1180.9295252801937</v>
      </c>
      <c r="G18" s="346">
        <v>559.78894220215057</v>
      </c>
      <c r="H18" s="346">
        <v>337.74294121101781</v>
      </c>
      <c r="I18" s="74">
        <v>19577.962175999033</v>
      </c>
      <c r="Z18"/>
    </row>
    <row r="19" spans="2:26" ht="24" customHeight="1">
      <c r="B19" s="64" t="s">
        <v>306</v>
      </c>
      <c r="C19" s="346">
        <v>13951.838556540162</v>
      </c>
      <c r="D19" s="346">
        <v>1316.2125684002199</v>
      </c>
      <c r="E19" s="346">
        <v>3261.219350863601</v>
      </c>
      <c r="F19" s="346">
        <v>1150.0917057201768</v>
      </c>
      <c r="G19" s="346">
        <v>571.07041191050473</v>
      </c>
      <c r="H19" s="346">
        <v>598.53192044448087</v>
      </c>
      <c r="I19" s="74">
        <v>20848.964513879146</v>
      </c>
      <c r="Z19"/>
    </row>
    <row r="20" spans="2:26" ht="24" customHeight="1">
      <c r="B20" s="64" t="s">
        <v>307</v>
      </c>
      <c r="C20" s="346">
        <v>6034.7644914530729</v>
      </c>
      <c r="D20" s="346">
        <v>1287.540079460473</v>
      </c>
      <c r="E20" s="346">
        <v>2889.1901661424517</v>
      </c>
      <c r="F20" s="346">
        <v>1075.99912242439</v>
      </c>
      <c r="G20" s="346">
        <v>585.15138764333619</v>
      </c>
      <c r="H20" s="346">
        <v>434.64784056423991</v>
      </c>
      <c r="I20" s="74">
        <v>12307.293087687962</v>
      </c>
      <c r="Z20"/>
    </row>
    <row r="21" spans="2:26" ht="24" customHeight="1">
      <c r="B21" s="64" t="s">
        <v>308</v>
      </c>
      <c r="C21" s="346">
        <v>20217.71662892251</v>
      </c>
      <c r="D21" s="346">
        <v>1358.5525847320582</v>
      </c>
      <c r="E21" s="346">
        <v>3311.2088817768044</v>
      </c>
      <c r="F21" s="346">
        <v>997.31860697867478</v>
      </c>
      <c r="G21" s="346">
        <v>589.81845542920087</v>
      </c>
      <c r="H21" s="346">
        <v>369.31818937083364</v>
      </c>
      <c r="I21" s="74">
        <v>26843.933347210084</v>
      </c>
      <c r="Z21"/>
    </row>
    <row r="22" spans="2:26" ht="24" customHeight="1">
      <c r="B22" s="64" t="s">
        <v>309</v>
      </c>
      <c r="C22" s="346">
        <v>13388.9083661275</v>
      </c>
      <c r="D22" s="346">
        <v>1361.5088752504621</v>
      </c>
      <c r="E22" s="346">
        <v>3681.8431111877881</v>
      </c>
      <c r="F22" s="346">
        <v>917.98701221598503</v>
      </c>
      <c r="G22" s="346">
        <v>585.08461844327428</v>
      </c>
      <c r="H22" s="346">
        <v>349.04948370443657</v>
      </c>
      <c r="I22" s="74">
        <v>20284.381466929444</v>
      </c>
      <c r="Z22"/>
    </row>
    <row r="23" spans="2:26" ht="24" customHeight="1">
      <c r="B23" s="64" t="s">
        <v>310</v>
      </c>
      <c r="C23" s="346">
        <v>14683.09075869367</v>
      </c>
      <c r="D23" s="346">
        <v>1759.6787685247473</v>
      </c>
      <c r="E23" s="346">
        <v>3494.9273307445505</v>
      </c>
      <c r="F23" s="346">
        <v>838.00433813632083</v>
      </c>
      <c r="G23" s="346">
        <v>570.88127414802489</v>
      </c>
      <c r="H23" s="346">
        <v>284.98760020010104</v>
      </c>
      <c r="I23" s="74">
        <v>21631.570070447415</v>
      </c>
      <c r="Z23"/>
    </row>
    <row r="24" spans="2:26" ht="24" customHeight="1">
      <c r="B24" s="64" t="s">
        <v>311</v>
      </c>
      <c r="C24" s="346">
        <v>5874.7989018839198</v>
      </c>
      <c r="D24" s="346">
        <v>1923.3081366213014</v>
      </c>
      <c r="E24" s="346">
        <v>3724.7607356498816</v>
      </c>
      <c r="F24" s="346">
        <v>756.66000289222643</v>
      </c>
      <c r="G24" s="346">
        <v>547.05987205009114</v>
      </c>
      <c r="H24" s="346">
        <v>799.78911983009016</v>
      </c>
      <c r="I24" s="74">
        <v>13626.376768927508</v>
      </c>
      <c r="Z24"/>
    </row>
    <row r="25" spans="2:26" ht="24" customHeight="1">
      <c r="B25" s="64" t="s">
        <v>312</v>
      </c>
      <c r="C25" s="346">
        <v>19656.660673981707</v>
      </c>
      <c r="D25" s="346">
        <v>1749.7584094940603</v>
      </c>
      <c r="E25" s="346">
        <v>3337.5642937799885</v>
      </c>
      <c r="F25" s="346">
        <v>695.37896698206907</v>
      </c>
      <c r="G25" s="346">
        <v>528.5655521147188</v>
      </c>
      <c r="H25" s="346">
        <v>345.04002183733439</v>
      </c>
      <c r="I25" s="74">
        <v>26312.967918189883</v>
      </c>
      <c r="Z25"/>
    </row>
    <row r="26" spans="2:26" ht="24" customHeight="1">
      <c r="B26" s="64" t="s">
        <v>313</v>
      </c>
      <c r="C26" s="346">
        <v>13009.14500477637</v>
      </c>
      <c r="D26" s="346">
        <v>1952.9796291522071</v>
      </c>
      <c r="E26" s="346">
        <v>3268.7894992597767</v>
      </c>
      <c r="F26" s="346">
        <v>653.37499618607933</v>
      </c>
      <c r="G26" s="346">
        <v>515.71247393302576</v>
      </c>
      <c r="H26" s="346">
        <v>116.23838928628994</v>
      </c>
      <c r="I26" s="74">
        <v>19516.239992593746</v>
      </c>
      <c r="Z26"/>
    </row>
    <row r="27" spans="2:26" ht="24" customHeight="1">
      <c r="B27" s="64" t="s">
        <v>314</v>
      </c>
      <c r="C27" s="346">
        <v>14263.724850202632</v>
      </c>
      <c r="D27" s="346">
        <v>2316.8368257116617</v>
      </c>
      <c r="E27" s="346">
        <v>4476.7655000624563</v>
      </c>
      <c r="F27" s="346">
        <v>630.6480905042564</v>
      </c>
      <c r="G27" s="346">
        <v>508.54114398741103</v>
      </c>
      <c r="H27" s="346">
        <v>443.03541253518569</v>
      </c>
      <c r="I27" s="74">
        <v>22639.551823003603</v>
      </c>
      <c r="Z27"/>
    </row>
    <row r="28" spans="2:26" ht="24" customHeight="1">
      <c r="B28" s="64" t="s">
        <v>315</v>
      </c>
      <c r="C28" s="346">
        <v>7303.0951018249079</v>
      </c>
      <c r="D28" s="346">
        <v>1475.784725845197</v>
      </c>
      <c r="E28" s="346">
        <v>3122.264208257227</v>
      </c>
      <c r="F28" s="346">
        <v>629.88338185255452</v>
      </c>
      <c r="G28" s="346">
        <v>506.82895414399513</v>
      </c>
      <c r="H28" s="346">
        <v>698.31257988443974</v>
      </c>
      <c r="I28" s="74">
        <v>13736.168951808322</v>
      </c>
      <c r="Z28"/>
    </row>
    <row r="29" spans="2:26" ht="24" customHeight="1">
      <c r="B29" s="64" t="s">
        <v>316</v>
      </c>
      <c r="C29" s="346">
        <v>24440.393935137181</v>
      </c>
      <c r="D29" s="346">
        <v>1701.2297348419979</v>
      </c>
      <c r="E29" s="346">
        <v>4613.7516862309167</v>
      </c>
      <c r="F29" s="346">
        <v>612.96806981595978</v>
      </c>
      <c r="G29" s="346">
        <v>517.74144125067619</v>
      </c>
      <c r="H29" s="346">
        <v>332.57982859263177</v>
      </c>
      <c r="I29" s="74">
        <v>32218.664695869364</v>
      </c>
      <c r="Z29"/>
    </row>
    <row r="30" spans="2:26" ht="24" customHeight="1">
      <c r="B30" s="64" t="s">
        <v>317</v>
      </c>
      <c r="C30" s="346">
        <v>16174.329781531094</v>
      </c>
      <c r="D30" s="346">
        <v>1556.1145931914098</v>
      </c>
      <c r="E30" s="346">
        <v>5652.5787684649786</v>
      </c>
      <c r="F30" s="346">
        <v>582.60205560707936</v>
      </c>
      <c r="G30" s="346">
        <v>542.01298789323209</v>
      </c>
      <c r="H30" s="346">
        <v>358.96399157363345</v>
      </c>
      <c r="I30" s="74">
        <v>24866.60217826143</v>
      </c>
      <c r="Z30"/>
    </row>
    <row r="31" spans="2:26" ht="24" customHeight="1">
      <c r="B31" s="64" t="s">
        <v>318</v>
      </c>
      <c r="C31" s="346">
        <v>17730.446456002217</v>
      </c>
      <c r="D31" s="346">
        <v>1104.8617755063844</v>
      </c>
      <c r="E31" s="346">
        <v>4499.3835434242055</v>
      </c>
      <c r="F31" s="346">
        <v>538.78533922591259</v>
      </c>
      <c r="G31" s="346">
        <v>580.76512378875771</v>
      </c>
      <c r="H31" s="346">
        <v>382.42115960632088</v>
      </c>
      <c r="I31" s="74">
        <v>24836.663397553802</v>
      </c>
      <c r="Z31"/>
    </row>
    <row r="32" spans="2:26" ht="24" customHeight="1">
      <c r="B32" s="64" t="s">
        <v>319</v>
      </c>
      <c r="C32" s="346">
        <v>7500.9314256733978</v>
      </c>
      <c r="D32" s="346">
        <v>1157.4108122371731</v>
      </c>
      <c r="E32" s="346">
        <v>4176.8027466404674</v>
      </c>
      <c r="F32" s="346">
        <v>479.10530504004328</v>
      </c>
      <c r="G32" s="346">
        <v>635.52404477401262</v>
      </c>
      <c r="H32" s="346">
        <v>396.83831196332267</v>
      </c>
      <c r="I32" s="74">
        <v>14346.612646328416</v>
      </c>
      <c r="Z32"/>
    </row>
    <row r="33" spans="2:26" ht="24" customHeight="1">
      <c r="B33" s="64" t="s">
        <v>320</v>
      </c>
      <c r="C33" s="346">
        <v>25097.363075557987</v>
      </c>
      <c r="D33" s="346">
        <v>1634.2331555502133</v>
      </c>
      <c r="E33" s="346">
        <v>4666.1307336189093</v>
      </c>
      <c r="F33" s="346">
        <v>467.70880778282498</v>
      </c>
      <c r="G33" s="346">
        <v>666.1124427786267</v>
      </c>
      <c r="H33" s="346">
        <v>345.01360362196141</v>
      </c>
      <c r="I33" s="74">
        <v>32876.561818910523</v>
      </c>
      <c r="Z33"/>
    </row>
    <row r="34" spans="2:26" ht="24" customHeight="1">
      <c r="B34" s="64" t="s">
        <v>321</v>
      </c>
      <c r="C34" s="346">
        <v>16615.889159612634</v>
      </c>
      <c r="D34" s="346">
        <v>1333.9412612792316</v>
      </c>
      <c r="E34" s="346">
        <v>3392.2201613455345</v>
      </c>
      <c r="F34" s="346">
        <v>501.89629697830105</v>
      </c>
      <c r="G34" s="346">
        <v>670.44557336728553</v>
      </c>
      <c r="H34" s="346">
        <v>427.53619392509603</v>
      </c>
      <c r="I34" s="74">
        <v>22941.928646508084</v>
      </c>
      <c r="Z34"/>
    </row>
    <row r="35" spans="2:26" ht="24" customHeight="1">
      <c r="B35" s="64" t="s">
        <v>322</v>
      </c>
      <c r="C35" s="346">
        <v>18229.317943352598</v>
      </c>
      <c r="D35" s="346">
        <v>1594.3192409023077</v>
      </c>
      <c r="E35" s="346">
        <v>4164.0615069224987</v>
      </c>
      <c r="F35" s="346">
        <v>581.66777262647076</v>
      </c>
      <c r="G35" s="346">
        <v>647.76414460482135</v>
      </c>
      <c r="H35" s="346">
        <v>525.00420014286055</v>
      </c>
      <c r="I35" s="74">
        <v>25742.134808551556</v>
      </c>
      <c r="Z35"/>
    </row>
    <row r="36" spans="2:26" ht="24" customHeight="1">
      <c r="B36" s="64" t="s">
        <v>324</v>
      </c>
      <c r="C36" s="346">
        <v>7291.1849138148173</v>
      </c>
      <c r="D36" s="346">
        <v>1559.8590738630933</v>
      </c>
      <c r="E36" s="346">
        <v>4733.3495007628226</v>
      </c>
      <c r="F36" s="346">
        <v>701.17635874882433</v>
      </c>
      <c r="G36" s="346">
        <v>598.66377637707228</v>
      </c>
      <c r="H36" s="346">
        <v>538.75828295574092</v>
      </c>
      <c r="I36" s="74">
        <v>15422.991906522371</v>
      </c>
      <c r="Z36"/>
    </row>
    <row r="37" spans="2:26" ht="24" customHeight="1">
      <c r="B37" s="64" t="s">
        <v>325</v>
      </c>
      <c r="C37" s="346">
        <v>24421.205089131636</v>
      </c>
      <c r="D37" s="346">
        <v>1340.1958652859689</v>
      </c>
      <c r="E37" s="346">
        <v>4647.9969448272968</v>
      </c>
      <c r="F37" s="346">
        <v>795.70308010220697</v>
      </c>
      <c r="G37" s="346">
        <v>564.5820995905882</v>
      </c>
      <c r="H37" s="346">
        <v>400.43120935914521</v>
      </c>
      <c r="I37" s="74">
        <v>32170.114288296842</v>
      </c>
      <c r="Z37"/>
    </row>
    <row r="38" spans="2:26" ht="24" customHeight="1">
      <c r="B38" s="64" t="s">
        <v>326</v>
      </c>
      <c r="C38" s="346">
        <v>16173.94345524756</v>
      </c>
      <c r="D38" s="346">
        <v>1867.9087034424306</v>
      </c>
      <c r="E38" s="346">
        <v>5564.5332640583274</v>
      </c>
      <c r="F38" s="346">
        <v>860.43771382519492</v>
      </c>
      <c r="G38" s="346">
        <v>544.80015454945749</v>
      </c>
      <c r="H38" s="346">
        <v>273.81082357538889</v>
      </c>
      <c r="I38" s="74">
        <v>25285.434114698361</v>
      </c>
      <c r="Z38"/>
    </row>
    <row r="39" spans="2:26" ht="24" customHeight="1">
      <c r="B39" s="64" t="s">
        <v>327</v>
      </c>
      <c r="C39" s="346">
        <v>17742.535182256543</v>
      </c>
      <c r="D39" s="346">
        <v>2061.3341797487415</v>
      </c>
      <c r="E39" s="346">
        <v>6272.3237981103157</v>
      </c>
      <c r="F39" s="346">
        <v>895.38025991778716</v>
      </c>
      <c r="G39" s="346">
        <v>539.06922036533228</v>
      </c>
      <c r="H39" s="346">
        <v>410.25294067663958</v>
      </c>
      <c r="I39" s="74">
        <v>27920.895581075358</v>
      </c>
      <c r="Z39"/>
    </row>
    <row r="40" spans="2:26" ht="24" customHeight="1">
      <c r="B40" s="64" t="s">
        <v>391</v>
      </c>
      <c r="C40" s="346">
        <v>7874.1292109907536</v>
      </c>
      <c r="D40" s="346">
        <v>2039.8133108620464</v>
      </c>
      <c r="E40" s="346">
        <v>4591.1871488380048</v>
      </c>
      <c r="F40" s="346">
        <v>900.53071837998425</v>
      </c>
      <c r="G40" s="346">
        <v>547.61446501926366</v>
      </c>
      <c r="H40" s="346">
        <v>610.64689538881566</v>
      </c>
      <c r="I40" s="74">
        <v>16563.921749478868</v>
      </c>
    </row>
    <row r="41" spans="2:26" ht="23.4" customHeight="1">
      <c r="B41" s="333" t="s">
        <v>392</v>
      </c>
      <c r="C41" s="346">
        <v>26359.342299939621</v>
      </c>
      <c r="D41" s="346">
        <v>1955.929585408709</v>
      </c>
      <c r="E41" s="346">
        <v>6178.8736740064296</v>
      </c>
      <c r="F41" s="346">
        <v>904.39356222663207</v>
      </c>
      <c r="G41" s="346">
        <v>554.02339850971237</v>
      </c>
      <c r="H41" s="346">
        <v>657.40729606342643</v>
      </c>
      <c r="I41" s="74">
        <v>36609.969816154531</v>
      </c>
    </row>
  </sheetData>
  <mergeCells count="2">
    <mergeCell ref="C2:I2"/>
    <mergeCell ref="B2:B3"/>
  </mergeCells>
  <printOptions horizontalCentered="1"/>
  <pageMargins left="0.25" right="0.25"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578B9-9FC4-48EC-989F-3F877FC02AAF}">
  <sheetPr>
    <tabColor rgb="FF84E886"/>
  </sheetPr>
  <dimension ref="B1:Z43"/>
  <sheetViews>
    <sheetView zoomScaleNormal="100" workbookViewId="0">
      <pane xSplit="2" ySplit="3" topLeftCell="C35" activePane="bottomRight" state="frozen"/>
      <selection activeCell="I3" sqref="I3"/>
      <selection pane="topRight" activeCell="I3" sqref="I3"/>
      <selection pane="bottomLeft" activeCell="I3" sqref="I3"/>
      <selection pane="bottomRight" activeCell="I3" sqref="I3"/>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79"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7" customFormat="1" ht="27.75" customHeight="1">
      <c r="B1" s="365" t="s">
        <v>379</v>
      </c>
      <c r="C1" s="406"/>
      <c r="D1" s="406"/>
      <c r="E1" s="406"/>
      <c r="F1" s="406"/>
      <c r="G1" s="406"/>
      <c r="H1" s="406"/>
      <c r="I1" s="406"/>
      <c r="J1" s="99"/>
      <c r="K1" s="99"/>
      <c r="L1" s="99"/>
      <c r="M1" s="99"/>
      <c r="N1" s="99"/>
      <c r="O1" s="99"/>
      <c r="P1" s="99"/>
      <c r="Q1" s="99"/>
      <c r="R1" s="99"/>
      <c r="S1" s="99"/>
      <c r="T1" s="99"/>
      <c r="U1" s="99"/>
      <c r="Z1" s="99"/>
    </row>
    <row r="2" spans="2:26" ht="22.5" customHeight="1">
      <c r="B2" s="495" t="s">
        <v>323</v>
      </c>
      <c r="C2" s="499" t="s">
        <v>361</v>
      </c>
      <c r="D2" s="500"/>
      <c r="E2" s="501"/>
      <c r="F2" s="501"/>
      <c r="G2" s="501"/>
      <c r="H2" s="501"/>
      <c r="I2" s="501"/>
    </row>
    <row r="3" spans="2:26" s="79" customFormat="1" ht="75" customHeight="1">
      <c r="B3" s="496"/>
      <c r="C3" s="427" t="s">
        <v>328</v>
      </c>
      <c r="D3" s="427" t="s">
        <v>329</v>
      </c>
      <c r="E3" s="427" t="s">
        <v>330</v>
      </c>
      <c r="F3" s="427" t="s">
        <v>331</v>
      </c>
      <c r="G3" s="427" t="s">
        <v>332</v>
      </c>
      <c r="H3" s="427" t="s">
        <v>333</v>
      </c>
      <c r="I3" s="427" t="s">
        <v>63</v>
      </c>
      <c r="J3"/>
      <c r="K3"/>
      <c r="L3"/>
      <c r="M3"/>
      <c r="N3"/>
      <c r="O3"/>
      <c r="P3"/>
      <c r="Q3"/>
    </row>
    <row r="4" spans="2:26" ht="24" customHeight="1">
      <c r="B4" s="64" t="s">
        <v>291</v>
      </c>
      <c r="C4" s="346">
        <v>6.9233974634000424</v>
      </c>
      <c r="D4" s="346">
        <v>1.6445182726282124</v>
      </c>
      <c r="E4" s="346">
        <v>2.7356230977409268</v>
      </c>
      <c r="F4" s="346">
        <v>0.61660040238633851</v>
      </c>
      <c r="G4" s="346">
        <v>0.70605066695578478</v>
      </c>
      <c r="H4" s="346">
        <v>3.7313353582528871E-3</v>
      </c>
      <c r="I4" s="346">
        <v>12.62992123846956</v>
      </c>
      <c r="Z4"/>
    </row>
    <row r="5" spans="2:26" ht="24" customHeight="1">
      <c r="B5" s="64" t="s">
        <v>292</v>
      </c>
      <c r="C5" s="346">
        <v>19.69622665877845</v>
      </c>
      <c r="D5" s="346">
        <v>1.2083619602582993</v>
      </c>
      <c r="E5" s="346">
        <v>2.3708189582089112</v>
      </c>
      <c r="F5" s="346">
        <v>0.53458495567354747</v>
      </c>
      <c r="G5" s="346">
        <v>0.60016323556881113</v>
      </c>
      <c r="H5" s="346">
        <v>4.9878240131935883E-2</v>
      </c>
      <c r="I5" s="346">
        <v>24.460034008619953</v>
      </c>
      <c r="Z5"/>
    </row>
    <row r="6" spans="2:26" ht="24" customHeight="1">
      <c r="B6" s="64" t="s">
        <v>293</v>
      </c>
      <c r="C6" s="346">
        <v>14.978442651806267</v>
      </c>
      <c r="D6" s="346">
        <v>1.2645899741151239</v>
      </c>
      <c r="E6" s="346">
        <v>2.7195996198124268</v>
      </c>
      <c r="F6" s="346">
        <v>0.63807848025637326</v>
      </c>
      <c r="G6" s="346">
        <v>0.68941335254366631</v>
      </c>
      <c r="H6" s="346">
        <v>1.1048667760424542</v>
      </c>
      <c r="I6" s="346">
        <v>21.394990854576314</v>
      </c>
      <c r="Z6"/>
    </row>
    <row r="7" spans="2:26" ht="24" customHeight="1">
      <c r="B7" s="64" t="s">
        <v>294</v>
      </c>
      <c r="C7" s="346">
        <v>15.936428889362587</v>
      </c>
      <c r="D7" s="346">
        <v>0.85572704529192389</v>
      </c>
      <c r="E7" s="346">
        <v>2.8500973957508413</v>
      </c>
      <c r="F7" s="346">
        <v>0.65389868247268002</v>
      </c>
      <c r="G7" s="346">
        <v>0.66885184793732577</v>
      </c>
      <c r="H7" s="346">
        <v>0.27653938743538647</v>
      </c>
      <c r="I7" s="346">
        <v>21.241543248250743</v>
      </c>
      <c r="Z7"/>
    </row>
    <row r="8" spans="2:26" ht="24" customHeight="1">
      <c r="B8" s="64" t="s">
        <v>295</v>
      </c>
      <c r="C8" s="346">
        <v>7.031144918900198</v>
      </c>
      <c r="D8" s="346">
        <v>1.0338718933880271</v>
      </c>
      <c r="E8" s="346">
        <v>3.3565800177804599</v>
      </c>
      <c r="F8" s="346">
        <v>0.70942077618284671</v>
      </c>
      <c r="G8" s="346">
        <v>0.67242653419403775</v>
      </c>
      <c r="H8" s="346">
        <v>4.7894750887383644E-3</v>
      </c>
      <c r="I8" s="346">
        <v>12.808233615534309</v>
      </c>
      <c r="Z8"/>
    </row>
    <row r="9" spans="2:26" ht="24" customHeight="1">
      <c r="B9" s="64" t="s">
        <v>296</v>
      </c>
      <c r="C9" s="346">
        <v>19.84617835912443</v>
      </c>
      <c r="D9" s="346">
        <v>0.81596744872029714</v>
      </c>
      <c r="E9" s="346">
        <v>2.8814711656753733</v>
      </c>
      <c r="F9" s="346">
        <v>0.64426190261510796</v>
      </c>
      <c r="G9" s="346">
        <v>0.5691123816944561</v>
      </c>
      <c r="H9" s="346">
        <v>6.3178803120445853E-2</v>
      </c>
      <c r="I9" s="346">
        <v>24.820170060950108</v>
      </c>
      <c r="Z9"/>
    </row>
    <row r="10" spans="2:26" ht="24" customHeight="1">
      <c r="B10" s="64" t="s">
        <v>297</v>
      </c>
      <c r="C10" s="346">
        <v>14.929603104997701</v>
      </c>
      <c r="D10" s="346">
        <v>1.3541202545117446</v>
      </c>
      <c r="E10" s="346">
        <v>3.2631238699353506</v>
      </c>
      <c r="F10" s="346">
        <v>0.79209601819538522</v>
      </c>
      <c r="G10" s="346">
        <v>0.65171663173154581</v>
      </c>
      <c r="H10" s="346">
        <v>1.38353571560486</v>
      </c>
      <c r="I10" s="346">
        <v>22.374195594976587</v>
      </c>
      <c r="Z10"/>
    </row>
    <row r="11" spans="2:26" ht="24" customHeight="1">
      <c r="B11" s="64" t="s">
        <v>298</v>
      </c>
      <c r="C11" s="346">
        <v>16.542289814966878</v>
      </c>
      <c r="D11" s="346">
        <v>2.0288696458795363</v>
      </c>
      <c r="E11" s="346">
        <v>3.551320140297066</v>
      </c>
      <c r="F11" s="346">
        <v>0.86858135294321936</v>
      </c>
      <c r="G11" s="346">
        <v>0.66605022962510152</v>
      </c>
      <c r="H11" s="346">
        <v>0.38572198126115848</v>
      </c>
      <c r="I11" s="346">
        <v>24.042833164972961</v>
      </c>
      <c r="Z11"/>
    </row>
    <row r="12" spans="2:26" ht="24" customHeight="1">
      <c r="B12" s="64" t="s">
        <v>299</v>
      </c>
      <c r="C12" s="346">
        <v>7.2662192372528782</v>
      </c>
      <c r="D12" s="346">
        <v>1.4621123897869872</v>
      </c>
      <c r="E12" s="346">
        <v>3.5895919589372287</v>
      </c>
      <c r="F12" s="346">
        <v>0.95722476721316918</v>
      </c>
      <c r="G12" s="346">
        <v>0.68413751245396848</v>
      </c>
      <c r="H12" s="346">
        <v>2.6969094292614748E-3</v>
      </c>
      <c r="I12" s="346">
        <v>13.961982775073494</v>
      </c>
      <c r="Z12"/>
    </row>
    <row r="13" spans="2:26" ht="24" customHeight="1">
      <c r="B13" s="64" t="s">
        <v>300</v>
      </c>
      <c r="C13" s="346">
        <v>19.479768110950012</v>
      </c>
      <c r="D13" s="346">
        <v>1.2954885509078755</v>
      </c>
      <c r="E13" s="346">
        <v>2.9357638342167514</v>
      </c>
      <c r="F13" s="346">
        <v>0.84165819571085043</v>
      </c>
      <c r="G13" s="346">
        <v>0.55490915410449204</v>
      </c>
      <c r="H13" s="346">
        <v>3.6404248324736752E-2</v>
      </c>
      <c r="I13" s="346">
        <v>25.143992094214713</v>
      </c>
      <c r="Z13"/>
    </row>
    <row r="14" spans="2:26" ht="24" customHeight="1">
      <c r="B14" s="64" t="s">
        <v>301</v>
      </c>
      <c r="C14" s="346">
        <v>15.459859707316612</v>
      </c>
      <c r="D14" s="346">
        <v>1.0588409874764471</v>
      </c>
      <c r="E14" s="346">
        <v>3.5411325515604877</v>
      </c>
      <c r="F14" s="346">
        <v>1.1149143772751766</v>
      </c>
      <c r="G14" s="346">
        <v>0.67214385415631128</v>
      </c>
      <c r="H14" s="346">
        <v>0.89443158253723654</v>
      </c>
      <c r="I14" s="346">
        <v>22.741323060322273</v>
      </c>
      <c r="Z14"/>
    </row>
    <row r="15" spans="2:26" ht="24" customHeight="1">
      <c r="B15" s="64" t="s">
        <v>302</v>
      </c>
      <c r="C15" s="346">
        <v>15.910499287710033</v>
      </c>
      <c r="D15" s="346">
        <v>1.1886488885823874</v>
      </c>
      <c r="E15" s="346">
        <v>3.6377103667815955</v>
      </c>
      <c r="F15" s="346">
        <v>1.1606702898924339</v>
      </c>
      <c r="G15" s="346">
        <v>0.63583965519512642</v>
      </c>
      <c r="H15" s="346">
        <v>0.21053615384508056</v>
      </c>
      <c r="I15" s="346">
        <v>22.743904642006658</v>
      </c>
      <c r="Z15"/>
    </row>
    <row r="16" spans="2:26" ht="24" customHeight="1">
      <c r="B16" s="64" t="s">
        <v>303</v>
      </c>
      <c r="C16" s="346">
        <v>7.1320828623100851</v>
      </c>
      <c r="D16" s="346">
        <v>2.2976349942572258</v>
      </c>
      <c r="E16" s="346">
        <v>4.0050727362933722</v>
      </c>
      <c r="F16" s="346">
        <v>1.369147384309739</v>
      </c>
      <c r="G16" s="346">
        <v>0.67808511968404084</v>
      </c>
      <c r="H16" s="346">
        <v>7.2531067541281385E-2</v>
      </c>
      <c r="I16" s="346">
        <v>15.554554164395745</v>
      </c>
      <c r="Z16"/>
    </row>
    <row r="17" spans="2:26" ht="24" customHeight="1">
      <c r="B17" s="64" t="s">
        <v>304</v>
      </c>
      <c r="C17" s="346">
        <v>19.896598221906544</v>
      </c>
      <c r="D17" s="346">
        <v>1.4601321678503234</v>
      </c>
      <c r="E17" s="346">
        <v>3.3908420247577711</v>
      </c>
      <c r="F17" s="346">
        <v>1.206944296473619</v>
      </c>
      <c r="G17" s="346">
        <v>0.57125280480343699</v>
      </c>
      <c r="H17" s="346">
        <v>0.51131467997373448</v>
      </c>
      <c r="I17" s="346">
        <v>27.037084195765431</v>
      </c>
      <c r="Z17"/>
    </row>
    <row r="18" spans="2:26" ht="24" customHeight="1">
      <c r="B18" s="64" t="s">
        <v>305</v>
      </c>
      <c r="C18" s="346">
        <v>17.057556613268126</v>
      </c>
      <c r="D18" s="346">
        <v>2.1527406848318482</v>
      </c>
      <c r="E18" s="346">
        <v>4.2669926603341253</v>
      </c>
      <c r="F18" s="346">
        <v>1.5843323334844914</v>
      </c>
      <c r="G18" s="346">
        <v>0.75101155663587937</v>
      </c>
      <c r="H18" s="346">
        <v>0.45311515269279695</v>
      </c>
      <c r="I18" s="346">
        <v>26.265749001247269</v>
      </c>
      <c r="Z18"/>
    </row>
    <row r="19" spans="2:26" ht="24" customHeight="1">
      <c r="B19" s="64" t="s">
        <v>306</v>
      </c>
      <c r="C19" s="346">
        <v>17.501437497163593</v>
      </c>
      <c r="D19" s="346">
        <v>1.6510807450563048</v>
      </c>
      <c r="E19" s="346">
        <v>4.0909322740782708</v>
      </c>
      <c r="F19" s="346">
        <v>1.4426957437973276</v>
      </c>
      <c r="G19" s="346">
        <v>0.71636100719113105</v>
      </c>
      <c r="H19" s="346">
        <v>0.75080921795829991</v>
      </c>
      <c r="I19" s="346">
        <v>26.153316485244925</v>
      </c>
      <c r="Z19"/>
    </row>
    <row r="20" spans="2:26" ht="24" customHeight="1">
      <c r="B20" s="64" t="s">
        <v>307</v>
      </c>
      <c r="C20" s="346">
        <v>7.4770514647225035</v>
      </c>
      <c r="D20" s="346">
        <v>1.5952575200993191</v>
      </c>
      <c r="E20" s="346">
        <v>3.5796962075674497</v>
      </c>
      <c r="F20" s="346">
        <v>1.3331590364061143</v>
      </c>
      <c r="G20" s="346">
        <v>0.72500046128718665</v>
      </c>
      <c r="H20" s="346">
        <v>0.53852710864393716</v>
      </c>
      <c r="I20" s="346">
        <v>15.248691798726508</v>
      </c>
      <c r="Z20"/>
    </row>
    <row r="21" spans="2:26" ht="24" customHeight="1">
      <c r="B21" s="64" t="s">
        <v>308</v>
      </c>
      <c r="C21" s="346">
        <v>23.424040393664157</v>
      </c>
      <c r="D21" s="346">
        <v>1.5740051760423035</v>
      </c>
      <c r="E21" s="346">
        <v>3.8363328570766004</v>
      </c>
      <c r="F21" s="346">
        <v>1.1554831717149441</v>
      </c>
      <c r="G21" s="346">
        <v>0.68335765004925364</v>
      </c>
      <c r="H21" s="346">
        <v>0.42788828949960223</v>
      </c>
      <c r="I21" s="346">
        <v>31.101107538046861</v>
      </c>
      <c r="Z21"/>
    </row>
    <row r="22" spans="2:26" ht="24" customHeight="1">
      <c r="B22" s="64" t="s">
        <v>309</v>
      </c>
      <c r="C22" s="346">
        <v>18.245346672477385</v>
      </c>
      <c r="D22" s="346">
        <v>1.8553567436046552</v>
      </c>
      <c r="E22" s="346">
        <v>5.0173249469122689</v>
      </c>
      <c r="F22" s="346">
        <v>1.2509601844079783</v>
      </c>
      <c r="G22" s="346">
        <v>0.79730709960182267</v>
      </c>
      <c r="H22" s="346">
        <v>0.47565706343531222</v>
      </c>
      <c r="I22" s="346">
        <v>27.641952710439423</v>
      </c>
      <c r="Z22"/>
    </row>
    <row r="23" spans="2:26" ht="24" customHeight="1">
      <c r="B23" s="64" t="s">
        <v>310</v>
      </c>
      <c r="C23" s="346">
        <v>19.073245234231674</v>
      </c>
      <c r="D23" s="346">
        <v>2.2858119749529711</v>
      </c>
      <c r="E23" s="346">
        <v>4.5398892610972403</v>
      </c>
      <c r="F23" s="346">
        <v>1.0885625180216532</v>
      </c>
      <c r="G23" s="346">
        <v>0.74157128906997627</v>
      </c>
      <c r="H23" s="346">
        <v>0.37019715240221657</v>
      </c>
      <c r="I23" s="346">
        <v>28.099277429775732</v>
      </c>
      <c r="Z23"/>
    </row>
    <row r="24" spans="2:26" ht="24" customHeight="1">
      <c r="B24" s="64" t="s">
        <v>311</v>
      </c>
      <c r="C24" s="346">
        <v>7.5891204231133074</v>
      </c>
      <c r="D24" s="346">
        <v>2.4845475229615146</v>
      </c>
      <c r="E24" s="346">
        <v>4.8116809174636161</v>
      </c>
      <c r="F24" s="346">
        <v>0.97746050157749442</v>
      </c>
      <c r="G24" s="346">
        <v>0.70669708307968437</v>
      </c>
      <c r="H24" s="346">
        <v>1.0331751000940534</v>
      </c>
      <c r="I24" s="346">
        <v>17.602681548289667</v>
      </c>
      <c r="Z24"/>
    </row>
    <row r="25" spans="2:26" ht="24" customHeight="1">
      <c r="B25" s="64" t="s">
        <v>312</v>
      </c>
      <c r="C25" s="346">
        <v>22.603329057895884</v>
      </c>
      <c r="D25" s="346">
        <v>2.0120592076946782</v>
      </c>
      <c r="E25" s="346">
        <v>3.8378880947997565</v>
      </c>
      <c r="F25" s="346">
        <v>0.79962104811832047</v>
      </c>
      <c r="G25" s="346">
        <v>0.60780115713811711</v>
      </c>
      <c r="H25" s="346">
        <v>0.39676388991421974</v>
      </c>
      <c r="I25" s="346">
        <v>30.257462455560979</v>
      </c>
      <c r="Z25"/>
    </row>
    <row r="26" spans="2:26" ht="24" customHeight="1">
      <c r="B26" s="64" t="s">
        <v>313</v>
      </c>
      <c r="C26" s="346">
        <v>17.645303499498258</v>
      </c>
      <c r="D26" s="346">
        <v>2.6489764140591685</v>
      </c>
      <c r="E26" s="346">
        <v>4.4337104989785763</v>
      </c>
      <c r="F26" s="346">
        <v>0.88622273811645258</v>
      </c>
      <c r="G26" s="346">
        <v>0.69950047583328889</v>
      </c>
      <c r="H26" s="346">
        <v>0.15766306367531116</v>
      </c>
      <c r="I26" s="346">
        <v>26.471376690161051</v>
      </c>
      <c r="Z26"/>
    </row>
    <row r="27" spans="2:26" ht="24" customHeight="1">
      <c r="B27" s="64" t="s">
        <v>314</v>
      </c>
      <c r="C27" s="346">
        <v>16.392646022479578</v>
      </c>
      <c r="D27" s="346">
        <v>2.6626345063854027</v>
      </c>
      <c r="E27" s="346">
        <v>5.1449416571667879</v>
      </c>
      <c r="F27" s="346">
        <v>0.72477498135713669</v>
      </c>
      <c r="G27" s="346">
        <v>0.58444305739212443</v>
      </c>
      <c r="H27" s="346">
        <v>0.50916031887766944</v>
      </c>
      <c r="I27" s="346">
        <v>26.0186005436587</v>
      </c>
      <c r="Z27"/>
    </row>
    <row r="28" spans="2:26" ht="24" customHeight="1">
      <c r="B28" s="64" t="s">
        <v>315</v>
      </c>
      <c r="C28" s="346">
        <v>8.973740953663869</v>
      </c>
      <c r="D28" s="346">
        <v>1.8133831818511292</v>
      </c>
      <c r="E28" s="346">
        <v>3.8365090147594398</v>
      </c>
      <c r="F28" s="346">
        <v>0.77397462595689492</v>
      </c>
      <c r="G28" s="346">
        <v>0.62277043895650452</v>
      </c>
      <c r="H28" s="346">
        <v>0.85805759191083142</v>
      </c>
      <c r="I28" s="346">
        <v>16.878435807098668</v>
      </c>
      <c r="Z28"/>
    </row>
    <row r="29" spans="2:26" ht="24" customHeight="1">
      <c r="B29" s="64" t="s">
        <v>316</v>
      </c>
      <c r="C29" s="346">
        <v>25.929731076488</v>
      </c>
      <c r="D29" s="346">
        <v>1.8048984660741882</v>
      </c>
      <c r="E29" s="346">
        <v>4.8949022996584208</v>
      </c>
      <c r="F29" s="346">
        <v>0.6503208275195318</v>
      </c>
      <c r="G29" s="346">
        <v>0.54929132379829593</v>
      </c>
      <c r="H29" s="346">
        <v>0.35284642055107746</v>
      </c>
      <c r="I29" s="346">
        <v>34.181990414089512</v>
      </c>
      <c r="Z29"/>
    </row>
    <row r="30" spans="2:26" ht="24" customHeight="1">
      <c r="B30" s="64" t="s">
        <v>317</v>
      </c>
      <c r="C30" s="346">
        <v>20.391715976624955</v>
      </c>
      <c r="D30" s="346">
        <v>1.9618647103185696</v>
      </c>
      <c r="E30" s="346">
        <v>7.1264641156047341</v>
      </c>
      <c r="F30" s="346">
        <v>0.73451300955314214</v>
      </c>
      <c r="G30" s="346">
        <v>0.68334051883752245</v>
      </c>
      <c r="H30" s="346">
        <v>0.45256229227893308</v>
      </c>
      <c r="I30" s="346">
        <v>31.350460623217856</v>
      </c>
      <c r="Z30"/>
    </row>
    <row r="31" spans="2:26" ht="24" customHeight="1">
      <c r="B31" s="64" t="s">
        <v>318</v>
      </c>
      <c r="C31" s="346">
        <v>21.008332261947945</v>
      </c>
      <c r="D31" s="346">
        <v>1.3091211967483332</v>
      </c>
      <c r="E31" s="346">
        <v>5.3311993405669371</v>
      </c>
      <c r="F31" s="346">
        <v>0.63839235252265958</v>
      </c>
      <c r="G31" s="346">
        <v>0.68813307758391085</v>
      </c>
      <c r="H31" s="346">
        <v>0.4531206140209339</v>
      </c>
      <c r="I31" s="346">
        <v>29.428298843390728</v>
      </c>
      <c r="Z31"/>
    </row>
    <row r="32" spans="2:26" ht="24" customHeight="1">
      <c r="B32" s="64" t="s">
        <v>319</v>
      </c>
      <c r="C32" s="346">
        <v>8.9623719524726333</v>
      </c>
      <c r="D32" s="346">
        <v>1.3829144158789264</v>
      </c>
      <c r="E32" s="346">
        <v>4.9905881900714126</v>
      </c>
      <c r="F32" s="346">
        <v>0.57245156694473343</v>
      </c>
      <c r="G32" s="346">
        <v>0.75934607994276271</v>
      </c>
      <c r="H32" s="346">
        <v>0.47415612208284824</v>
      </c>
      <c r="I32" s="346">
        <v>17.141828327393316</v>
      </c>
      <c r="Z32"/>
    </row>
    <row r="33" spans="2:26" ht="24" customHeight="1">
      <c r="B33" s="64" t="s">
        <v>320</v>
      </c>
      <c r="C33" s="346">
        <v>25.090248135869707</v>
      </c>
      <c r="D33" s="346">
        <v>1.633769861047786</v>
      </c>
      <c r="E33" s="346">
        <v>4.664807915813415</v>
      </c>
      <c r="F33" s="346">
        <v>0.4675762153686725</v>
      </c>
      <c r="G33" s="346">
        <v>0.66592360422049968</v>
      </c>
      <c r="H33" s="346">
        <v>0.34491579450257243</v>
      </c>
      <c r="I33" s="346">
        <v>32.867241526822653</v>
      </c>
      <c r="Z33"/>
    </row>
    <row r="34" spans="2:26" ht="24" customHeight="1">
      <c r="B34" s="64" t="s">
        <v>321</v>
      </c>
      <c r="C34" s="346">
        <v>19.968985359329221</v>
      </c>
      <c r="D34" s="346">
        <v>1.6031313919351597</v>
      </c>
      <c r="E34" s="346">
        <v>4.0767721839515199</v>
      </c>
      <c r="F34" s="346">
        <v>0.60317926473787919</v>
      </c>
      <c r="G34" s="346">
        <v>0.80574188418036652</v>
      </c>
      <c r="H34" s="346">
        <v>0.51381324917748883</v>
      </c>
      <c r="I34" s="346">
        <v>27.571623333311639</v>
      </c>
      <c r="Z34"/>
    </row>
    <row r="35" spans="2:26" ht="24" customHeight="1">
      <c r="B35" s="64" t="s">
        <v>322</v>
      </c>
      <c r="C35" s="346">
        <v>19.410873189826798</v>
      </c>
      <c r="D35" s="346">
        <v>1.6976569669487069</v>
      </c>
      <c r="E35" s="346">
        <v>4.4339601797875279</v>
      </c>
      <c r="F35" s="346">
        <v>0.61936927142019738</v>
      </c>
      <c r="G35" s="346">
        <v>0.68974975953095707</v>
      </c>
      <c r="H35" s="346">
        <v>0.559032981089434</v>
      </c>
      <c r="I35" s="346">
        <v>27.41064234860362</v>
      </c>
      <c r="Z35"/>
    </row>
    <row r="36" spans="2:26" ht="24" customHeight="1">
      <c r="B36" s="64" t="s">
        <v>324</v>
      </c>
      <c r="C36" s="346">
        <v>8.8949548027295187</v>
      </c>
      <c r="D36" s="346">
        <v>1.9029658587249125</v>
      </c>
      <c r="E36" s="346">
        <v>5.7744976121828984</v>
      </c>
      <c r="F36" s="346">
        <v>0.85540719286874167</v>
      </c>
      <c r="G36" s="346">
        <v>0.73034593085354815</v>
      </c>
      <c r="H36" s="346">
        <v>0.65726361807221489</v>
      </c>
      <c r="I36" s="346">
        <v>18.815435015431838</v>
      </c>
      <c r="Z36"/>
    </row>
    <row r="37" spans="2:26" ht="24" customHeight="1">
      <c r="B37" s="64" t="s">
        <v>325</v>
      </c>
      <c r="C37" s="346">
        <v>23.313419209956685</v>
      </c>
      <c r="D37" s="346">
        <v>1.2794023848056311</v>
      </c>
      <c r="E37" s="346">
        <v>4.4371561872506167</v>
      </c>
      <c r="F37" s="346">
        <v>0.75960868455800312</v>
      </c>
      <c r="G37" s="346">
        <v>0.5389717304348195</v>
      </c>
      <c r="H37" s="346">
        <v>0.38226699356021132</v>
      </c>
      <c r="I37" s="346">
        <v>30.710825190565966</v>
      </c>
      <c r="Z37"/>
    </row>
    <row r="38" spans="2:26" ht="24" customHeight="1">
      <c r="B38" s="64" t="s">
        <v>326</v>
      </c>
      <c r="C38" s="346">
        <v>17.564392157758611</v>
      </c>
      <c r="D38" s="346">
        <v>2.0284899024738867</v>
      </c>
      <c r="E38" s="346">
        <v>6.0429075132634082</v>
      </c>
      <c r="F38" s="346">
        <v>0.93440820259870749</v>
      </c>
      <c r="G38" s="346">
        <v>0.59163577445360283</v>
      </c>
      <c r="H38" s="346">
        <v>0.29734991318747472</v>
      </c>
      <c r="I38" s="346">
        <v>27.459183463735691</v>
      </c>
      <c r="Z38"/>
    </row>
    <row r="39" spans="2:26" ht="24" customHeight="1">
      <c r="B39" s="64" t="s">
        <v>327</v>
      </c>
      <c r="C39" s="346">
        <v>17.678502632931778</v>
      </c>
      <c r="D39" s="346">
        <v>2.0538948549181173</v>
      </c>
      <c r="E39" s="346">
        <v>6.2496870734902039</v>
      </c>
      <c r="F39" s="346">
        <v>0.89214884568816</v>
      </c>
      <c r="G39" s="346">
        <v>0.53712372745307779</v>
      </c>
      <c r="H39" s="346">
        <v>0.40877234382902694</v>
      </c>
      <c r="I39" s="346">
        <v>27.820129478310363</v>
      </c>
      <c r="Z39"/>
    </row>
    <row r="40" spans="2:26" ht="23.4" customHeight="1">
      <c r="B40" s="64" t="s">
        <v>391</v>
      </c>
      <c r="C40" s="346">
        <v>9.7569127451418414</v>
      </c>
      <c r="D40" s="346">
        <v>2.5275532007628425</v>
      </c>
      <c r="E40" s="346">
        <v>5.6889861986646997</v>
      </c>
      <c r="F40" s="346">
        <v>1.1158566754644184</v>
      </c>
      <c r="G40" s="346">
        <v>0.67855459441948929</v>
      </c>
      <c r="H40" s="346">
        <v>0.75665871320528777</v>
      </c>
      <c r="I40" s="346">
        <v>20.524522127658578</v>
      </c>
    </row>
    <row r="41" spans="2:26" ht="23.4" customHeight="1">
      <c r="B41" s="333" t="s">
        <v>392</v>
      </c>
      <c r="C41" s="346">
        <v>23.251432922722177</v>
      </c>
      <c r="D41" s="346">
        <v>1.7253148822610258</v>
      </c>
      <c r="E41" s="346">
        <v>5.450350966058191</v>
      </c>
      <c r="F41" s="346">
        <v>0.7977606576284898</v>
      </c>
      <c r="G41" s="346">
        <v>0.48870103591684316</v>
      </c>
      <c r="H41" s="346">
        <v>0.5798954114026561</v>
      </c>
      <c r="I41" s="346">
        <v>32.293455875989387</v>
      </c>
    </row>
    <row r="42" spans="2:26" ht="14.4">
      <c r="C42" s="420"/>
      <c r="D42" s="420"/>
      <c r="E42" s="420"/>
      <c r="F42" s="420"/>
      <c r="G42" s="420"/>
      <c r="H42" s="420"/>
      <c r="I42" s="420"/>
    </row>
    <row r="43" spans="2:26">
      <c r="D43" s="422"/>
    </row>
  </sheetData>
  <mergeCells count="2">
    <mergeCell ref="B2:B3"/>
    <mergeCell ref="C2:I2"/>
  </mergeCells>
  <printOptions horizontalCentered="1"/>
  <pageMargins left="0.25" right="0.25" top="0.75" bottom="0.75" header="0.3" footer="0.3"/>
  <pageSetup scale="6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4E886"/>
  </sheetPr>
  <dimension ref="B1:AA41"/>
  <sheetViews>
    <sheetView zoomScale="99" zoomScaleNormal="99" workbookViewId="0">
      <pane xSplit="2" ySplit="3" topLeftCell="C35" activePane="bottomRight" state="frozen"/>
      <selection activeCell="I3" sqref="I3"/>
      <selection pane="topRight" activeCell="I3" sqref="I3"/>
      <selection pane="bottomLeft" activeCell="I3" sqref="I3"/>
      <selection pane="bottomRight" activeCell="I3" sqref="I3"/>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22" width="6.77734375" customWidth="1"/>
    <col min="23" max="26" width="6.44140625" customWidth="1"/>
    <col min="27" max="27" width="7.21875" style="79"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7" customFormat="1" ht="23.4" customHeight="1">
      <c r="B1" s="365" t="s">
        <v>363</v>
      </c>
      <c r="C1" s="406"/>
      <c r="D1" s="406"/>
      <c r="E1" s="406"/>
      <c r="F1" s="406"/>
      <c r="G1" s="406"/>
      <c r="H1" s="406"/>
      <c r="I1" s="437"/>
      <c r="J1" s="99"/>
      <c r="K1" s="99"/>
      <c r="L1" s="99"/>
      <c r="M1" s="99"/>
      <c r="N1" s="99"/>
      <c r="O1" s="99"/>
      <c r="P1" s="99"/>
      <c r="Q1" s="99"/>
      <c r="R1" s="99"/>
      <c r="S1" s="99"/>
      <c r="T1" s="99"/>
      <c r="U1" s="99"/>
      <c r="V1" s="99"/>
      <c r="AA1" s="99"/>
    </row>
    <row r="2" spans="2:27" ht="24.75" customHeight="1">
      <c r="B2" s="495" t="s">
        <v>323</v>
      </c>
      <c r="C2" s="499" t="s">
        <v>259</v>
      </c>
      <c r="D2" s="500"/>
      <c r="E2" s="501"/>
      <c r="F2" s="501"/>
      <c r="G2" s="501"/>
      <c r="H2" s="501"/>
      <c r="I2" s="100"/>
    </row>
    <row r="3" spans="2:27" s="79" customFormat="1" ht="82.95" customHeight="1">
      <c r="B3" s="496"/>
      <c r="C3" s="429" t="s">
        <v>328</v>
      </c>
      <c r="D3" s="429" t="s">
        <v>329</v>
      </c>
      <c r="E3" s="429" t="s">
        <v>330</v>
      </c>
      <c r="F3" s="429" t="s">
        <v>331</v>
      </c>
      <c r="G3" s="429" t="s">
        <v>332</v>
      </c>
      <c r="H3" s="429" t="s">
        <v>333</v>
      </c>
      <c r="I3" s="429" t="s">
        <v>63</v>
      </c>
      <c r="J3"/>
      <c r="K3"/>
      <c r="L3"/>
      <c r="M3"/>
      <c r="N3"/>
      <c r="O3"/>
      <c r="P3"/>
      <c r="Q3"/>
      <c r="R3"/>
    </row>
    <row r="4" spans="2:27" ht="18.75" customHeight="1">
      <c r="B4" s="64" t="s">
        <v>291</v>
      </c>
      <c r="C4" s="350"/>
      <c r="D4" s="350"/>
      <c r="E4" s="350"/>
      <c r="F4" s="351"/>
      <c r="G4" s="351"/>
      <c r="H4" s="101"/>
      <c r="I4" s="351"/>
      <c r="AA4"/>
    </row>
    <row r="5" spans="2:27" ht="18.75" customHeight="1">
      <c r="B5" s="64" t="s">
        <v>292</v>
      </c>
      <c r="C5" s="350"/>
      <c r="D5" s="350"/>
      <c r="E5" s="350"/>
      <c r="F5" s="351"/>
      <c r="G5" s="351"/>
      <c r="H5" s="101"/>
      <c r="I5" s="351"/>
      <c r="AA5"/>
    </row>
    <row r="6" spans="2:27" ht="18.75" customHeight="1">
      <c r="B6" s="64" t="s">
        <v>293</v>
      </c>
      <c r="C6" s="350"/>
      <c r="D6" s="350"/>
      <c r="E6" s="350"/>
      <c r="F6" s="351"/>
      <c r="G6" s="351"/>
      <c r="H6" s="101"/>
      <c r="I6" s="351"/>
      <c r="AA6"/>
    </row>
    <row r="7" spans="2:27" ht="18.75" customHeight="1">
      <c r="B7" s="64" t="s">
        <v>294</v>
      </c>
      <c r="C7" s="350"/>
      <c r="D7" s="350"/>
      <c r="E7" s="350"/>
      <c r="F7" s="351"/>
      <c r="G7" s="351"/>
      <c r="H7" s="101"/>
      <c r="I7" s="351"/>
      <c r="AA7"/>
    </row>
    <row r="8" spans="2:27" ht="18.75" customHeight="1">
      <c r="B8" s="64" t="s">
        <v>295</v>
      </c>
      <c r="C8" s="350">
        <v>7.0578057279510489</v>
      </c>
      <c r="D8" s="350">
        <v>-33.726550103982092</v>
      </c>
      <c r="E8" s="350">
        <v>29.345789493811765</v>
      </c>
      <c r="F8" s="350">
        <v>21.286273446383916</v>
      </c>
      <c r="G8" s="350">
        <v>0.39695199717715468</v>
      </c>
      <c r="H8" s="350">
        <v>35.311649509329129</v>
      </c>
      <c r="I8" s="350">
        <v>6.9055251311855841</v>
      </c>
      <c r="AA8"/>
    </row>
    <row r="9" spans="2:27" ht="18.75" customHeight="1">
      <c r="B9" s="64" t="s">
        <v>296</v>
      </c>
      <c r="C9" s="350">
        <v>7.1743772216999986</v>
      </c>
      <c r="D9" s="350">
        <v>-28.175452160018267</v>
      </c>
      <c r="E9" s="350">
        <v>29.274539219397553</v>
      </c>
      <c r="F9" s="350">
        <v>28.186659462538273</v>
      </c>
      <c r="G9" s="350">
        <v>0.8615778752076011</v>
      </c>
      <c r="H9" s="350">
        <v>34.727851552077283</v>
      </c>
      <c r="I9" s="350">
        <v>7.930653873186742</v>
      </c>
      <c r="AA9"/>
    </row>
    <row r="10" spans="2:27" ht="18.75" customHeight="1">
      <c r="B10" s="64" t="s">
        <v>297</v>
      </c>
      <c r="C10" s="350">
        <v>7.1591063495402665</v>
      </c>
      <c r="D10" s="350">
        <v>15.121113486013058</v>
      </c>
      <c r="E10" s="350">
        <v>28.99594846430287</v>
      </c>
      <c r="F10" s="350">
        <v>33.460028709996635</v>
      </c>
      <c r="G10" s="350">
        <v>1.6310928096109194</v>
      </c>
      <c r="H10" s="350">
        <v>34.625690011614523</v>
      </c>
      <c r="I10" s="350">
        <v>12.430154355104349</v>
      </c>
      <c r="AA10"/>
    </row>
    <row r="11" spans="2:27" ht="18.75" customHeight="1">
      <c r="B11" s="64" t="s">
        <v>298</v>
      </c>
      <c r="C11" s="350">
        <v>7.0567375340433642</v>
      </c>
      <c r="D11" s="350">
        <v>144.52781939530789</v>
      </c>
      <c r="E11" s="350">
        <v>28.510765769070446</v>
      </c>
      <c r="F11" s="350">
        <v>36.996486038291096</v>
      </c>
      <c r="G11" s="350">
        <v>2.7037827090228461</v>
      </c>
      <c r="H11" s="350">
        <v>43.855602665383969</v>
      </c>
      <c r="I11" s="350">
        <v>16.737117445032197</v>
      </c>
      <c r="AA11"/>
    </row>
    <row r="12" spans="2:27" ht="18.75" customHeight="1">
      <c r="B12" s="64" t="s">
        <v>299</v>
      </c>
      <c r="C12" s="350">
        <v>5.7156800470665274</v>
      </c>
      <c r="D12" s="350">
        <v>44.667503924208859</v>
      </c>
      <c r="E12" s="350">
        <v>9.3969058362845885</v>
      </c>
      <c r="F12" s="350">
        <v>38.027932790163504</v>
      </c>
      <c r="G12" s="350">
        <v>4.0771812267063297</v>
      </c>
      <c r="H12" s="350">
        <v>-42.398286489899405</v>
      </c>
      <c r="I12" s="350">
        <v>11.510257172190947</v>
      </c>
      <c r="AA12"/>
    </row>
    <row r="13" spans="2:27" ht="18.75" customHeight="1">
      <c r="B13" s="64" t="s">
        <v>300</v>
      </c>
      <c r="C13" s="350">
        <v>5.537980366225085</v>
      </c>
      <c r="D13" s="350">
        <v>70.711442354196009</v>
      </c>
      <c r="E13" s="350">
        <v>9.5490774201127948</v>
      </c>
      <c r="F13" s="350">
        <v>40.467286308349969</v>
      </c>
      <c r="G13" s="350">
        <v>4.8396931989327214</v>
      </c>
      <c r="H13" s="350">
        <v>-38.044115662110755</v>
      </c>
      <c r="I13" s="350">
        <v>8.925952179692203</v>
      </c>
      <c r="AA13"/>
    </row>
    <row r="14" spans="2:27" ht="18.75" customHeight="1">
      <c r="B14" s="64" t="s">
        <v>301</v>
      </c>
      <c r="C14" s="350">
        <v>5.4178545764527257</v>
      </c>
      <c r="D14" s="350">
        <v>-20.396823645815232</v>
      </c>
      <c r="E14" s="350">
        <v>10.475381674847057</v>
      </c>
      <c r="F14" s="350">
        <v>43.291547527242273</v>
      </c>
      <c r="G14" s="350">
        <v>4.9929926944060554</v>
      </c>
      <c r="H14" s="350">
        <v>-34.186704457124463</v>
      </c>
      <c r="I14" s="350">
        <v>3.4725577652273927</v>
      </c>
      <c r="AA14"/>
    </row>
    <row r="15" spans="2:27" ht="18.75" customHeight="1">
      <c r="B15" s="64" t="s">
        <v>302</v>
      </c>
      <c r="C15" s="350">
        <v>5.3356562369309302</v>
      </c>
      <c r="D15" s="350">
        <v>-35.836703871303698</v>
      </c>
      <c r="E15" s="350">
        <v>12.182603663951681</v>
      </c>
      <c r="F15" s="350">
        <v>46.347594468701288</v>
      </c>
      <c r="G15" s="350">
        <v>4.5509177868622572</v>
      </c>
      <c r="H15" s="350">
        <v>-40.222256392097918</v>
      </c>
      <c r="I15" s="350">
        <v>3.6016339676043998</v>
      </c>
      <c r="AA15"/>
    </row>
    <row r="16" spans="2:27" ht="18.75" customHeight="1">
      <c r="B16" s="64" t="s">
        <v>303</v>
      </c>
      <c r="C16" s="350">
        <v>2.5342577984206969</v>
      </c>
      <c r="D16" s="350">
        <v>64.157749285002609</v>
      </c>
      <c r="E16" s="350">
        <v>16.553798879751923</v>
      </c>
      <c r="F16" s="350">
        <v>49.416095436106701</v>
      </c>
      <c r="G16" s="350">
        <v>3.5385119388883481</v>
      </c>
      <c r="H16" s="350">
        <v>2709.433890407593</v>
      </c>
      <c r="I16" s="350">
        <v>16.378184742315852</v>
      </c>
      <c r="AA16"/>
    </row>
    <row r="17" spans="2:27" ht="18.75" customHeight="1">
      <c r="B17" s="64" t="s">
        <v>304</v>
      </c>
      <c r="C17" s="350">
        <v>2.5185958955362082</v>
      </c>
      <c r="D17" s="350">
        <v>13.126979514746509</v>
      </c>
      <c r="E17" s="350">
        <v>15.929521367685666</v>
      </c>
      <c r="F17" s="350">
        <v>43.93256731122267</v>
      </c>
      <c r="G17" s="350">
        <v>3.3270565884712795</v>
      </c>
      <c r="H17" s="350">
        <v>1309.7554926795228</v>
      </c>
      <c r="I17" s="350">
        <v>7.9277750069990134</v>
      </c>
      <c r="AA17"/>
    </row>
    <row r="18" spans="2:27" ht="18.75" customHeight="1">
      <c r="B18" s="64" t="s">
        <v>305</v>
      </c>
      <c r="C18" s="350">
        <v>2.5834333067295887</v>
      </c>
      <c r="D18" s="350">
        <v>89.028344828321593</v>
      </c>
      <c r="E18" s="350">
        <v>12.032923638024641</v>
      </c>
      <c r="F18" s="350">
        <v>32.120657684256088</v>
      </c>
      <c r="G18" s="350">
        <v>3.8844022915774019</v>
      </c>
      <c r="H18" s="350">
        <v>-52.899293965436506</v>
      </c>
      <c r="I18" s="350">
        <v>7.3841093214649334</v>
      </c>
      <c r="AA18"/>
    </row>
    <row r="19" spans="2:27" ht="18.75" customHeight="1">
      <c r="B19" s="64" t="s">
        <v>306</v>
      </c>
      <c r="C19" s="350">
        <v>2.7017009826302285</v>
      </c>
      <c r="D19" s="350">
        <v>29.688792832891494</v>
      </c>
      <c r="E19" s="350">
        <v>4.9982101035849382</v>
      </c>
      <c r="F19" s="350">
        <v>16.052261114123723</v>
      </c>
      <c r="G19" s="350">
        <v>5.1894179952878545</v>
      </c>
      <c r="H19" s="350">
        <v>232.95890521043833</v>
      </c>
      <c r="I19" s="350">
        <v>7.3617216447675133</v>
      </c>
      <c r="AA19"/>
    </row>
    <row r="20" spans="2:27" ht="18.75" customHeight="1">
      <c r="B20" s="64" t="s">
        <v>307</v>
      </c>
      <c r="C20" s="350">
        <v>5.1429103798467963</v>
      </c>
      <c r="D20" s="350">
        <v>-30.366893905655729</v>
      </c>
      <c r="E20" s="350">
        <v>-10.360016387456056</v>
      </c>
      <c r="F20" s="350">
        <v>-2.3442624778285222</v>
      </c>
      <c r="G20" s="350">
        <v>7.2309302048481072</v>
      </c>
      <c r="H20" s="350">
        <v>644.64538943737932</v>
      </c>
      <c r="I20" s="350">
        <v>-1.680191563935594</v>
      </c>
      <c r="AA20"/>
    </row>
    <row r="21" spans="2:27" ht="18.75" customHeight="1">
      <c r="B21" s="64" t="s">
        <v>308</v>
      </c>
      <c r="C21" s="350">
        <v>5.2866993292949473</v>
      </c>
      <c r="D21" s="350">
        <v>-3.5938986942836522</v>
      </c>
      <c r="E21" s="350">
        <v>1.1810675697082189</v>
      </c>
      <c r="F21" s="350">
        <v>-14.381634823340804</v>
      </c>
      <c r="G21" s="350">
        <v>6.9818855701579139</v>
      </c>
      <c r="H21" s="350">
        <v>-25.160190708852852</v>
      </c>
      <c r="I21" s="350">
        <v>2.8742150263192343</v>
      </c>
      <c r="AA21"/>
    </row>
    <row r="22" spans="2:27" ht="18.75" customHeight="1">
      <c r="B22" s="64" t="s">
        <v>309</v>
      </c>
      <c r="C22" s="350">
        <v>5.3054025252511963</v>
      </c>
      <c r="D22" s="350">
        <v>-15.150153164574107</v>
      </c>
      <c r="E22" s="350">
        <v>15.761910982223398</v>
      </c>
      <c r="F22" s="350">
        <v>-22.265724366728961</v>
      </c>
      <c r="G22" s="350">
        <v>4.518788124255039</v>
      </c>
      <c r="H22" s="350">
        <v>3.3476769204643659</v>
      </c>
      <c r="I22" s="350">
        <v>3.6082370809584035</v>
      </c>
      <c r="AA22"/>
    </row>
    <row r="23" spans="2:27" ht="18.75" customHeight="1">
      <c r="B23" s="64" t="s">
        <v>310</v>
      </c>
      <c r="C23" s="350">
        <v>5.241260491870591</v>
      </c>
      <c r="D23" s="350">
        <v>33.692597287954385</v>
      </c>
      <c r="E23" s="350">
        <v>7.1662760071340017</v>
      </c>
      <c r="F23" s="350">
        <v>-27.135868038316985</v>
      </c>
      <c r="G23" s="350">
        <v>-3.3119867276454329E-2</v>
      </c>
      <c r="H23" s="350">
        <v>-52.385563665766732</v>
      </c>
      <c r="I23" s="350">
        <v>3.7536902902169942</v>
      </c>
      <c r="AA23"/>
    </row>
    <row r="24" spans="2:27" ht="18.75" customHeight="1">
      <c r="B24" s="64" t="s">
        <v>311</v>
      </c>
      <c r="C24" s="350">
        <v>-2.6507345861749769</v>
      </c>
      <c r="D24" s="350">
        <v>49.378506137629415</v>
      </c>
      <c r="E24" s="350">
        <v>28.920580559190228</v>
      </c>
      <c r="F24" s="350">
        <v>-29.678381039256223</v>
      </c>
      <c r="G24" s="350">
        <v>-6.5096855954928969</v>
      </c>
      <c r="H24" s="350">
        <v>84.008534079414858</v>
      </c>
      <c r="I24" s="350">
        <v>10.717902562661322</v>
      </c>
      <c r="AA24"/>
    </row>
    <row r="25" spans="2:27" ht="18.75" customHeight="1">
      <c r="B25" s="64" t="s">
        <v>312</v>
      </c>
      <c r="C25" s="350">
        <v>-2.7750708214902176</v>
      </c>
      <c r="D25" s="350">
        <v>28.795780830166251</v>
      </c>
      <c r="E25" s="350">
        <v>0.79594531617230757</v>
      </c>
      <c r="F25" s="350">
        <v>-30.275143558317467</v>
      </c>
      <c r="G25" s="350">
        <v>-10.385043524945218</v>
      </c>
      <c r="H25" s="350">
        <v>-6.5737806130966021</v>
      </c>
      <c r="I25" s="350">
        <v>-1.9779717903203107</v>
      </c>
      <c r="AA25"/>
    </row>
    <row r="26" spans="2:27" ht="18.75" customHeight="1">
      <c r="B26" s="64" t="s">
        <v>313</v>
      </c>
      <c r="C26" s="350">
        <v>-2.8364027220612655</v>
      </c>
      <c r="D26" s="350">
        <v>43.442298809322011</v>
      </c>
      <c r="E26" s="350">
        <v>-11.218664116156688</v>
      </c>
      <c r="F26" s="350">
        <v>-28.82524616455548</v>
      </c>
      <c r="G26" s="350">
        <v>-11.856771195733344</v>
      </c>
      <c r="H26" s="350">
        <v>-66.69859297522504</v>
      </c>
      <c r="I26" s="350">
        <v>-3.7868617073093134</v>
      </c>
      <c r="AA26"/>
    </row>
    <row r="27" spans="2:27" ht="18.75" customHeight="1">
      <c r="B27" s="64" t="s">
        <v>314</v>
      </c>
      <c r="C27" s="350">
        <v>-2.8561146653863432</v>
      </c>
      <c r="D27" s="350">
        <v>31.662486764786991</v>
      </c>
      <c r="E27" s="350">
        <v>28.093235606954323</v>
      </c>
      <c r="F27" s="350">
        <v>-24.744054200627914</v>
      </c>
      <c r="G27" s="350">
        <v>-10.919981611526737</v>
      </c>
      <c r="H27" s="350">
        <v>55.457785610360958</v>
      </c>
      <c r="I27" s="350">
        <v>4.6597715712428709</v>
      </c>
      <c r="AA27"/>
    </row>
    <row r="28" spans="2:27" ht="18.75" customHeight="1">
      <c r="B28" s="64" t="s">
        <v>315</v>
      </c>
      <c r="C28" s="350">
        <v>24.312256875430478</v>
      </c>
      <c r="D28" s="350">
        <v>-23.268419773977257</v>
      </c>
      <c r="E28" s="350">
        <v>-16.175442401605238</v>
      </c>
      <c r="F28" s="350">
        <v>-16.754767075712479</v>
      </c>
      <c r="G28" s="350">
        <v>-7.35402466193176</v>
      </c>
      <c r="H28" s="350">
        <v>-12.687912029512034</v>
      </c>
      <c r="I28" s="350">
        <v>0.80573276919200509</v>
      </c>
      <c r="AA28"/>
    </row>
    <row r="29" spans="2:27" ht="18.75" customHeight="1">
      <c r="B29" s="64" t="s">
        <v>316</v>
      </c>
      <c r="C29" s="350">
        <v>24.336449310982928</v>
      </c>
      <c r="D29" s="350">
        <v>-2.773450002511737</v>
      </c>
      <c r="E29" s="350">
        <v>38.237087891588459</v>
      </c>
      <c r="F29" s="350">
        <v>-11.85122085641602</v>
      </c>
      <c r="G29" s="350">
        <v>-2.0478275250320053</v>
      </c>
      <c r="H29" s="350">
        <v>-3.6112312937937645</v>
      </c>
      <c r="I29" s="350">
        <v>22.444054186669433</v>
      </c>
      <c r="AA29"/>
    </row>
    <row r="30" spans="2:27" ht="18.75" customHeight="1">
      <c r="B30" s="64" t="s">
        <v>317</v>
      </c>
      <c r="C30" s="350">
        <v>24.330459654286358</v>
      </c>
      <c r="D30" s="350">
        <v>-20.321002330837274</v>
      </c>
      <c r="E30" s="350">
        <v>72.925750334948617</v>
      </c>
      <c r="F30" s="350">
        <v>-10.831902198908764</v>
      </c>
      <c r="G30" s="350">
        <v>5.0998405680646499</v>
      </c>
      <c r="H30" s="350">
        <v>208.81707306655915</v>
      </c>
      <c r="I30" s="350">
        <v>27.414923098394482</v>
      </c>
      <c r="AA30"/>
    </row>
    <row r="31" spans="2:27" ht="18.75" customHeight="1">
      <c r="B31" s="64" t="s">
        <v>318</v>
      </c>
      <c r="C31" s="350">
        <v>24.304462138796353</v>
      </c>
      <c r="D31" s="350">
        <v>-52.311627506740592</v>
      </c>
      <c r="E31" s="350">
        <v>0.5052318099179729</v>
      </c>
      <c r="F31" s="350">
        <v>-14.566404411831613</v>
      </c>
      <c r="G31" s="350">
        <v>14.202190059794773</v>
      </c>
      <c r="H31" s="350">
        <v>-13.681581926377234</v>
      </c>
      <c r="I31" s="350">
        <v>9.7047485379889764</v>
      </c>
      <c r="AA31"/>
    </row>
    <row r="32" spans="2:27" ht="18.75" customHeight="1">
      <c r="B32" s="64" t="s">
        <v>319</v>
      </c>
      <c r="C32" s="350">
        <v>2.7089380747493408</v>
      </c>
      <c r="D32" s="350">
        <v>-21.573194791380416</v>
      </c>
      <c r="E32" s="350">
        <v>33.774801491634776</v>
      </c>
      <c r="F32" s="350">
        <v>-23.93745908473673</v>
      </c>
      <c r="G32" s="350">
        <v>25.392213601406425</v>
      </c>
      <c r="H32" s="350">
        <v>-43.171822562756432</v>
      </c>
      <c r="I32" s="350">
        <v>4.4440607614958765</v>
      </c>
      <c r="AA32"/>
    </row>
    <row r="33" spans="2:27" ht="20.25" customHeight="1">
      <c r="B33" s="64" t="s">
        <v>320</v>
      </c>
      <c r="C33" s="350">
        <v>2.6880464454228843</v>
      </c>
      <c r="D33" s="350">
        <v>-3.9381265163465429</v>
      </c>
      <c r="E33" s="350">
        <v>1.1352810239942102</v>
      </c>
      <c r="F33" s="350">
        <v>-23.697688213473839</v>
      </c>
      <c r="G33" s="350">
        <v>28.657354754052477</v>
      </c>
      <c r="H33" s="350">
        <v>3.738583630265623</v>
      </c>
      <c r="I33" s="350">
        <v>2.0419751384839486</v>
      </c>
      <c r="AA33"/>
    </row>
    <row r="34" spans="2:27" ht="20.25" customHeight="1">
      <c r="B34" s="64" t="s">
        <v>321</v>
      </c>
      <c r="C34" s="350">
        <v>2.730001082244172</v>
      </c>
      <c r="D34" s="350">
        <v>-14.277440291625737</v>
      </c>
      <c r="E34" s="350">
        <v>-39.988095694122805</v>
      </c>
      <c r="F34" s="350">
        <v>-13.852638838474704</v>
      </c>
      <c r="G34" s="350">
        <v>23.695481167944379</v>
      </c>
      <c r="H34" s="350">
        <v>19.102808070206251</v>
      </c>
      <c r="I34" s="350">
        <v>-7.7399940609332987</v>
      </c>
      <c r="AA34"/>
    </row>
    <row r="35" spans="2:27" ht="20.25" customHeight="1">
      <c r="B35" s="64" t="s">
        <v>322</v>
      </c>
      <c r="C35" s="350">
        <v>2.8136431227962646</v>
      </c>
      <c r="D35" s="350">
        <v>44.300334779125933</v>
      </c>
      <c r="E35" s="350">
        <v>-7.4526217484120849</v>
      </c>
      <c r="F35" s="350">
        <v>7.9590943328503556</v>
      </c>
      <c r="G35" s="350">
        <v>11.536336820465351</v>
      </c>
      <c r="H35" s="350">
        <v>37.284296894899882</v>
      </c>
      <c r="I35" s="350">
        <v>3.645704724922652</v>
      </c>
      <c r="AA35"/>
    </row>
    <row r="36" spans="2:27" ht="20.25" customHeight="1">
      <c r="B36" s="64" t="s">
        <v>324</v>
      </c>
      <c r="C36" s="350">
        <v>-2.7962728887332844</v>
      </c>
      <c r="D36" s="350">
        <v>34.771427514835722</v>
      </c>
      <c r="E36" s="350">
        <v>13.324707626425564</v>
      </c>
      <c r="F36" s="350">
        <v>46.351199073076543</v>
      </c>
      <c r="G36" s="350">
        <v>-5.7999801423795958</v>
      </c>
      <c r="H36" s="350">
        <v>35.762668752994557</v>
      </c>
      <c r="I36" s="350">
        <v>7.5026717924904887</v>
      </c>
      <c r="AA36"/>
    </row>
    <row r="37" spans="2:27" ht="20.25" customHeight="1">
      <c r="B37" s="64" t="s">
        <v>325</v>
      </c>
      <c r="C37" s="350">
        <v>-2.6941395571746511</v>
      </c>
      <c r="D37" s="350">
        <v>-17.992370872272986</v>
      </c>
      <c r="E37" s="350">
        <v>-0.38862581926736084</v>
      </c>
      <c r="F37" s="350">
        <v>70.127880181311923</v>
      </c>
      <c r="G37" s="350">
        <v>-15.242222884249699</v>
      </c>
      <c r="H37" s="350">
        <v>16.062440772018377</v>
      </c>
      <c r="I37" s="350">
        <v>-2.1487877427843927</v>
      </c>
      <c r="AA37"/>
    </row>
    <row r="38" spans="2:27" ht="20.25" customHeight="1">
      <c r="B38" s="64" t="s">
        <v>326</v>
      </c>
      <c r="C38" s="350">
        <v>-2.6597776388596088</v>
      </c>
      <c r="D38" s="350">
        <v>40.029306961472315</v>
      </c>
      <c r="E38" s="350">
        <v>64.038093030233568</v>
      </c>
      <c r="F38" s="350">
        <v>71.437350505575665</v>
      </c>
      <c r="G38" s="350">
        <v>-18.74058444248935</v>
      </c>
      <c r="H38" s="350">
        <v>-35.956106765697527</v>
      </c>
      <c r="I38" s="350">
        <v>10.214945326956951</v>
      </c>
      <c r="AA38"/>
    </row>
    <row r="39" spans="2:27" ht="20.25" customHeight="1">
      <c r="B39" s="64" t="s">
        <v>327</v>
      </c>
      <c r="C39" s="350">
        <v>-2.670328986573864</v>
      </c>
      <c r="D39" s="350">
        <v>29.292435722103306</v>
      </c>
      <c r="E39" s="350">
        <v>50.629950774813466</v>
      </c>
      <c r="F39" s="350">
        <v>53.933276357184894</v>
      </c>
      <c r="G39" s="350">
        <v>-16.780015557329136</v>
      </c>
      <c r="H39" s="350">
        <v>-21.857207891859844</v>
      </c>
      <c r="I39" s="350">
        <v>8.463792100878976</v>
      </c>
      <c r="AA39"/>
    </row>
    <row r="40" spans="2:27" ht="15.6">
      <c r="B40" s="64" t="s">
        <v>391</v>
      </c>
      <c r="C40" s="350">
        <v>7.9951928810832413</v>
      </c>
      <c r="D40" s="350">
        <v>30.769076837839918</v>
      </c>
      <c r="E40" s="350">
        <v>-3.003419711599733</v>
      </c>
      <c r="F40" s="350">
        <v>28.431414884963715</v>
      </c>
      <c r="G40" s="350">
        <v>-8.5272089897844126</v>
      </c>
      <c r="H40" s="350">
        <v>13.343388808554124</v>
      </c>
      <c r="I40" s="350">
        <v>7.3975908816628504</v>
      </c>
    </row>
    <row r="41" spans="2:27" ht="15.6">
      <c r="B41" s="333" t="s">
        <v>392</v>
      </c>
      <c r="C41" s="350">
        <v>7.9362881714241382</v>
      </c>
      <c r="D41" s="350">
        <v>45.943562136819139</v>
      </c>
      <c r="E41" s="350">
        <v>32.936267974160955</v>
      </c>
      <c r="F41" s="350">
        <v>13.659678445691583</v>
      </c>
      <c r="G41" s="350">
        <v>-1.8701799239707668</v>
      </c>
      <c r="H41" s="350">
        <v>64.174839697322483</v>
      </c>
      <c r="I41" s="350">
        <v>13.801180462305226</v>
      </c>
    </row>
  </sheetData>
  <mergeCells count="2">
    <mergeCell ref="C2:H2"/>
    <mergeCell ref="B2:B3"/>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0AB0-3E5E-4B2C-82E9-6C9AF6FB7867}">
  <sheetPr>
    <tabColor rgb="FF84E886"/>
  </sheetPr>
  <dimension ref="B1:AA41"/>
  <sheetViews>
    <sheetView zoomScale="99" zoomScaleNormal="99" workbookViewId="0">
      <pane xSplit="2" ySplit="3" topLeftCell="C34" activePane="bottomRight" state="frozen"/>
      <selection activeCell="I3" sqref="I3"/>
      <selection pane="topRight" activeCell="I3" sqref="I3"/>
      <selection pane="bottomLeft" activeCell="I3" sqref="I3"/>
      <selection pane="bottomRight" activeCell="I3" sqref="I3"/>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10" width="15" customWidth="1"/>
    <col min="11" max="11" width="12" customWidth="1"/>
    <col min="12" max="12" width="11.44140625" customWidth="1"/>
    <col min="13" max="13" width="10.44140625" customWidth="1"/>
    <col min="14" max="14" width="10.21875" customWidth="1"/>
    <col min="15" max="15" width="11.33203125" customWidth="1"/>
    <col min="16" max="16" width="11" customWidth="1"/>
    <col min="17" max="22" width="6.77734375" customWidth="1"/>
    <col min="23" max="26" width="6.44140625" customWidth="1"/>
    <col min="27" max="27" width="7.21875" style="79"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7" customFormat="1" ht="44.25" customHeight="1">
      <c r="B1" s="365" t="s">
        <v>364</v>
      </c>
      <c r="C1" s="406"/>
      <c r="D1" s="406"/>
      <c r="E1" s="406"/>
      <c r="F1" s="406"/>
      <c r="G1" s="406"/>
      <c r="H1" s="406"/>
      <c r="I1" s="437"/>
      <c r="J1" s="406"/>
      <c r="K1" s="406"/>
      <c r="L1" s="406"/>
      <c r="M1" s="406"/>
      <c r="N1" s="406"/>
      <c r="O1" s="406"/>
      <c r="P1" s="437"/>
      <c r="Q1" s="99"/>
      <c r="R1" s="99"/>
      <c r="S1" s="99"/>
      <c r="T1" s="99"/>
      <c r="U1" s="99"/>
      <c r="V1" s="99"/>
      <c r="AA1" s="99"/>
    </row>
    <row r="2" spans="2:27" ht="24.75" customHeight="1">
      <c r="B2" s="495" t="s">
        <v>323</v>
      </c>
      <c r="C2" s="499" t="s">
        <v>365</v>
      </c>
      <c r="D2" s="500"/>
      <c r="E2" s="501"/>
      <c r="F2" s="501"/>
      <c r="G2" s="501"/>
      <c r="H2" s="501"/>
      <c r="I2" s="100"/>
      <c r="J2" s="499" t="s">
        <v>393</v>
      </c>
      <c r="K2" s="500"/>
      <c r="L2" s="501"/>
      <c r="M2" s="501"/>
      <c r="N2" s="501"/>
      <c r="O2" s="501"/>
      <c r="P2" s="100"/>
    </row>
    <row r="3" spans="2:27" s="79" customFormat="1" ht="82.95" customHeight="1">
      <c r="B3" s="496"/>
      <c r="C3" s="429" t="s">
        <v>328</v>
      </c>
      <c r="D3" s="429" t="s">
        <v>329</v>
      </c>
      <c r="E3" s="429" t="s">
        <v>330</v>
      </c>
      <c r="F3" s="429" t="s">
        <v>331</v>
      </c>
      <c r="G3" s="429" t="s">
        <v>332</v>
      </c>
      <c r="H3" s="429" t="s">
        <v>333</v>
      </c>
      <c r="I3" s="429" t="s">
        <v>63</v>
      </c>
      <c r="J3" s="429" t="s">
        <v>328</v>
      </c>
      <c r="K3" s="429" t="s">
        <v>329</v>
      </c>
      <c r="L3" s="429" t="s">
        <v>330</v>
      </c>
      <c r="M3" s="429" t="s">
        <v>331</v>
      </c>
      <c r="N3" s="429" t="s">
        <v>332</v>
      </c>
      <c r="O3" s="429" t="s">
        <v>333</v>
      </c>
      <c r="P3" s="429" t="s">
        <v>63</v>
      </c>
      <c r="Q3"/>
      <c r="R3"/>
    </row>
    <row r="4" spans="2:27" ht="18.75" customHeight="1">
      <c r="B4" s="64" t="s">
        <v>291</v>
      </c>
      <c r="C4" s="350"/>
      <c r="D4" s="350"/>
      <c r="E4" s="350"/>
      <c r="F4" s="351"/>
      <c r="G4" s="351"/>
      <c r="H4" s="101"/>
      <c r="I4" s="351"/>
      <c r="J4" s="350"/>
      <c r="K4" s="350"/>
      <c r="L4" s="350"/>
      <c r="M4" s="351"/>
      <c r="N4" s="351"/>
      <c r="O4" s="101"/>
      <c r="P4" s="351"/>
      <c r="AA4"/>
    </row>
    <row r="5" spans="2:27" ht="18.75" customHeight="1">
      <c r="B5" s="64" t="s">
        <v>292</v>
      </c>
      <c r="C5" s="350"/>
      <c r="D5" s="350"/>
      <c r="E5" s="350"/>
      <c r="F5" s="351"/>
      <c r="G5" s="351"/>
      <c r="H5" s="101"/>
      <c r="I5" s="351"/>
      <c r="J5" s="350"/>
      <c r="K5" s="350"/>
      <c r="L5" s="350"/>
      <c r="M5" s="351"/>
      <c r="N5" s="351"/>
      <c r="O5" s="101"/>
      <c r="P5" s="351"/>
      <c r="AA5"/>
    </row>
    <row r="6" spans="2:27" ht="18.75" customHeight="1">
      <c r="B6" s="64" t="s">
        <v>293</v>
      </c>
      <c r="C6" s="350"/>
      <c r="D6" s="350"/>
      <c r="E6" s="350"/>
      <c r="F6" s="351"/>
      <c r="G6" s="351"/>
      <c r="H6" s="101"/>
      <c r="I6" s="351"/>
      <c r="J6" s="350"/>
      <c r="K6" s="350"/>
      <c r="L6" s="350"/>
      <c r="M6" s="351"/>
      <c r="N6" s="351"/>
      <c r="O6" s="101"/>
      <c r="P6" s="351"/>
      <c r="AA6"/>
    </row>
    <row r="7" spans="2:27" ht="18.75" customHeight="1">
      <c r="B7" s="64" t="s">
        <v>294</v>
      </c>
      <c r="C7" s="350"/>
      <c r="D7" s="350"/>
      <c r="E7" s="350"/>
      <c r="F7" s="351"/>
      <c r="G7" s="351"/>
      <c r="H7" s="101"/>
      <c r="I7" s="351"/>
      <c r="J7" s="350"/>
      <c r="K7" s="350"/>
      <c r="L7" s="350"/>
      <c r="M7" s="351"/>
      <c r="N7" s="351"/>
      <c r="O7" s="101"/>
      <c r="P7" s="351"/>
      <c r="AA7"/>
    </row>
    <row r="8" spans="2:27" ht="18.75" customHeight="1">
      <c r="B8" s="64" t="s">
        <v>295</v>
      </c>
      <c r="C8" s="350">
        <v>3.8689072838579133</v>
      </c>
      <c r="D8" s="350">
        <v>-4.3914706094739175</v>
      </c>
      <c r="E8" s="350">
        <v>6.356256547047348</v>
      </c>
      <c r="F8" s="350">
        <v>1.0392087586712782</v>
      </c>
      <c r="G8" s="350">
        <v>2.2190813154295993E-2</v>
      </c>
      <c r="H8" s="350">
        <v>1.0432337928685221E-2</v>
      </c>
      <c r="I8" s="350">
        <v>6.9055251311855956</v>
      </c>
      <c r="J8" s="350">
        <v>0.48863994274066641</v>
      </c>
      <c r="K8" s="350">
        <v>-0.55463927918709488</v>
      </c>
      <c r="L8" s="350">
        <v>0.80279019560714482</v>
      </c>
      <c r="M8" s="350">
        <v>0.13125124772345964</v>
      </c>
      <c r="N8" s="350">
        <v>2.8026822235635261E-3</v>
      </c>
      <c r="O8" s="350">
        <v>1.3175960637239299E-3</v>
      </c>
      <c r="P8" s="350">
        <v>0.8721623851714625</v>
      </c>
      <c r="AA8"/>
    </row>
    <row r="9" spans="2:27" ht="18.75" customHeight="1">
      <c r="B9" s="64" t="s">
        <v>296</v>
      </c>
      <c r="C9" s="350">
        <v>5.777103982945488</v>
      </c>
      <c r="D9" s="350">
        <v>-1.3919091278141891</v>
      </c>
      <c r="E9" s="350">
        <v>2.8374708125801931</v>
      </c>
      <c r="F9" s="350">
        <v>0.61603201753751546</v>
      </c>
      <c r="G9" s="350">
        <v>2.1140091837029723E-2</v>
      </c>
      <c r="H9" s="350">
        <v>7.0816096100696363E-2</v>
      </c>
      <c r="I9" s="350">
        <v>7.930653873186734</v>
      </c>
      <c r="J9" s="350">
        <v>1.4130815989418044</v>
      </c>
      <c r="K9" s="350">
        <v>-0.34046144603243605</v>
      </c>
      <c r="L9" s="350">
        <v>0.69404632574178027</v>
      </c>
      <c r="M9" s="350">
        <v>0.15068164099366393</v>
      </c>
      <c r="N9" s="350">
        <v>5.1708736527909614E-3</v>
      </c>
      <c r="O9" s="350">
        <v>1.7321641189807321E-2</v>
      </c>
      <c r="P9" s="350">
        <v>1.9398406344874108</v>
      </c>
      <c r="AA9"/>
    </row>
    <row r="10" spans="2:27" ht="18.75" customHeight="1">
      <c r="B10" s="64" t="s">
        <v>297</v>
      </c>
      <c r="C10" s="350">
        <v>5.0120266292067308</v>
      </c>
      <c r="D10" s="350">
        <v>0.89376100423894222</v>
      </c>
      <c r="E10" s="350">
        <v>3.6857865916194812</v>
      </c>
      <c r="F10" s="350">
        <v>0.99790293969873511</v>
      </c>
      <c r="G10" s="350">
        <v>5.255889894167444E-2</v>
      </c>
      <c r="H10" s="350">
        <v>1.7881182913987999</v>
      </c>
      <c r="I10" s="350">
        <v>12.43015435510436</v>
      </c>
      <c r="J10" s="350">
        <v>1.0723226389477096</v>
      </c>
      <c r="K10" s="350">
        <v>0.1912200851186911</v>
      </c>
      <c r="L10" s="350">
        <v>0.788573704196188</v>
      </c>
      <c r="M10" s="350">
        <v>0.21350124268609255</v>
      </c>
      <c r="N10" s="350">
        <v>1.1244971621837255E-2</v>
      </c>
      <c r="O10" s="350">
        <v>0.38256774491377943</v>
      </c>
      <c r="P10" s="350">
        <v>2.6594303874842971</v>
      </c>
      <c r="AA10"/>
    </row>
    <row r="11" spans="2:27" ht="18.75" customHeight="1">
      <c r="B11" s="64" t="s">
        <v>298</v>
      </c>
      <c r="C11" s="350">
        <v>5.2943044009497315</v>
      </c>
      <c r="D11" s="350">
        <v>5.8223812840819118</v>
      </c>
      <c r="E11" s="350">
        <v>3.8254498893804083</v>
      </c>
      <c r="F11" s="350">
        <v>1.1388981108305147</v>
      </c>
      <c r="G11" s="350">
        <v>8.5136472440619532E-2</v>
      </c>
      <c r="H11" s="350">
        <v>0.5709472873489887</v>
      </c>
      <c r="I11" s="350">
        <v>16.737117445032187</v>
      </c>
      <c r="J11" s="350">
        <v>1.1245919590217797</v>
      </c>
      <c r="K11" s="350">
        <v>1.2367636385363165</v>
      </c>
      <c r="L11" s="350">
        <v>0.81258459269289962</v>
      </c>
      <c r="M11" s="350">
        <v>0.24191953476557448</v>
      </c>
      <c r="N11" s="350">
        <v>1.8084300613509272E-2</v>
      </c>
      <c r="O11" s="350">
        <v>0.12127801496694988</v>
      </c>
      <c r="P11" s="350">
        <v>3.5552220405970321</v>
      </c>
      <c r="AA11"/>
    </row>
    <row r="12" spans="2:27" ht="18.75" customHeight="1">
      <c r="B12" s="64" t="s">
        <v>299</v>
      </c>
      <c r="C12" s="350">
        <v>3.1376516018766045</v>
      </c>
      <c r="D12" s="350">
        <v>3.6055304924349234</v>
      </c>
      <c r="E12" s="350">
        <v>2.462592993368165</v>
      </c>
      <c r="F12" s="350">
        <v>2.1062861910878339</v>
      </c>
      <c r="G12" s="350">
        <v>0.21405019020187249</v>
      </c>
      <c r="H12" s="350">
        <v>-1.5854296778462881E-2</v>
      </c>
      <c r="I12" s="350">
        <v>11.510257172190935</v>
      </c>
      <c r="J12" s="350">
        <v>0.40187774720990999</v>
      </c>
      <c r="K12" s="350">
        <v>0.46180476855038949</v>
      </c>
      <c r="L12" s="350">
        <v>0.31541466359037384</v>
      </c>
      <c r="M12" s="350">
        <v>0.26977805596626914</v>
      </c>
      <c r="N12" s="350">
        <v>2.7416048415551356E-2</v>
      </c>
      <c r="O12" s="350">
        <v>-2.0306553694856557E-3</v>
      </c>
      <c r="P12" s="350">
        <v>1.474260628363008</v>
      </c>
      <c r="AA12"/>
    </row>
    <row r="13" spans="2:27" ht="18.75" customHeight="1">
      <c r="B13" s="64" t="s">
        <v>300</v>
      </c>
      <c r="C13" s="350">
        <v>4.428162491535514</v>
      </c>
      <c r="D13" s="350">
        <v>2.3246510830263425</v>
      </c>
      <c r="E13" s="350">
        <v>1.1085899563656538</v>
      </c>
      <c r="F13" s="350">
        <v>1.0504170924963379</v>
      </c>
      <c r="G13" s="350">
        <v>0.11097141221640844</v>
      </c>
      <c r="H13" s="350">
        <v>-9.6839855948028006E-2</v>
      </c>
      <c r="I13" s="350">
        <v>8.925952179692219</v>
      </c>
      <c r="J13" s="350">
        <v>1.0990774609743201</v>
      </c>
      <c r="K13" s="350">
        <v>0.5769823521308568</v>
      </c>
      <c r="L13" s="350">
        <v>0.27515391244856791</v>
      </c>
      <c r="M13" s="350">
        <v>0.26071530870687865</v>
      </c>
      <c r="N13" s="350">
        <v>2.754329323115054E-2</v>
      </c>
      <c r="O13" s="350">
        <v>-2.4035816933079664E-2</v>
      </c>
      <c r="P13" s="350">
        <v>2.2154365105586917</v>
      </c>
      <c r="AA13"/>
    </row>
    <row r="14" spans="2:27" ht="18.75" customHeight="1">
      <c r="B14" s="64" t="s">
        <v>301</v>
      </c>
      <c r="C14" s="350">
        <v>3.6151654330399676</v>
      </c>
      <c r="D14" s="350">
        <v>-1.2344467048774534</v>
      </c>
      <c r="E14" s="350">
        <v>1.5277629912894548</v>
      </c>
      <c r="F14" s="350">
        <v>1.5326165480355343</v>
      </c>
      <c r="G14" s="350">
        <v>0.14543612829545058</v>
      </c>
      <c r="H14" s="350">
        <v>-2.113976630555555</v>
      </c>
      <c r="I14" s="350">
        <v>3.4725577652273971</v>
      </c>
      <c r="J14" s="350">
        <v>0.80886418507034497</v>
      </c>
      <c r="K14" s="350">
        <v>-0.27619752026502487</v>
      </c>
      <c r="L14" s="350">
        <v>0.3418246798987678</v>
      </c>
      <c r="M14" s="350">
        <v>0.34291062417844875</v>
      </c>
      <c r="N14" s="350">
        <v>3.25401638105852E-2</v>
      </c>
      <c r="O14" s="350">
        <v>-0.47298526615259551</v>
      </c>
      <c r="P14" s="350">
        <v>0.77695686654052576</v>
      </c>
      <c r="AA14"/>
    </row>
    <row r="15" spans="2:27" ht="18.75" customHeight="1">
      <c r="B15" s="64" t="s">
        <v>302</v>
      </c>
      <c r="C15" s="350">
        <v>3.6711136004110911</v>
      </c>
      <c r="D15" s="350">
        <v>-3.0241028664952476</v>
      </c>
      <c r="E15" s="350">
        <v>1.7994687005555763</v>
      </c>
      <c r="F15" s="350">
        <v>1.6743724016658963</v>
      </c>
      <c r="G15" s="350">
        <v>0.12607248971641624</v>
      </c>
      <c r="H15" s="350">
        <v>-0.64529035824933123</v>
      </c>
      <c r="I15" s="350">
        <v>3.6016339676043985</v>
      </c>
      <c r="J15" s="350">
        <v>0.88263971824347098</v>
      </c>
      <c r="K15" s="350">
        <v>-0.72708000692861741</v>
      </c>
      <c r="L15" s="350">
        <v>0.4326432575304841</v>
      </c>
      <c r="M15" s="350">
        <v>0.40256656309288241</v>
      </c>
      <c r="N15" s="350">
        <v>3.0311398369445651E-2</v>
      </c>
      <c r="O15" s="350">
        <v>-0.15514608426354307</v>
      </c>
      <c r="P15" s="350">
        <v>0.86593484604412185</v>
      </c>
      <c r="AA15"/>
    </row>
    <row r="16" spans="2:27" ht="18.75" customHeight="1">
      <c r="B16" s="64" t="s">
        <v>303</v>
      </c>
      <c r="C16" s="350">
        <v>1.3189009801615079</v>
      </c>
      <c r="D16" s="350">
        <v>6.7186617861986093</v>
      </c>
      <c r="E16" s="350">
        <v>4.2559416027003936</v>
      </c>
      <c r="F16" s="350">
        <v>3.3879364566227941</v>
      </c>
      <c r="G16" s="350">
        <v>0.17338717535031492</v>
      </c>
      <c r="H16" s="350">
        <v>0.52335674128221199</v>
      </c>
      <c r="I16" s="350">
        <v>16.378184742315842</v>
      </c>
      <c r="J16" s="350">
        <v>0.18414472767042522</v>
      </c>
      <c r="K16" s="350">
        <v>0.93805840130449514</v>
      </c>
      <c r="L16" s="350">
        <v>0.5942138334862157</v>
      </c>
      <c r="M16" s="350">
        <v>0.47302310450410984</v>
      </c>
      <c r="N16" s="350">
        <v>2.4208287556597444E-2</v>
      </c>
      <c r="O16" s="350">
        <v>7.3070978070008383E-2</v>
      </c>
      <c r="P16" s="350">
        <v>2.2867193325918529</v>
      </c>
      <c r="AA16"/>
    </row>
    <row r="17" spans="2:27" ht="18.75" customHeight="1">
      <c r="B17" s="64" t="s">
        <v>304</v>
      </c>
      <c r="C17" s="350">
        <v>1.9512281035724757</v>
      </c>
      <c r="D17" s="350">
        <v>0.67633857048774426</v>
      </c>
      <c r="E17" s="350">
        <v>1.8599000728446224</v>
      </c>
      <c r="F17" s="350">
        <v>1.4705781483528579</v>
      </c>
      <c r="G17" s="350">
        <v>7.3425657717700404E-2</v>
      </c>
      <c r="H17" s="350">
        <v>1.8963044540235896</v>
      </c>
      <c r="I17" s="350">
        <v>7.9277750069990214</v>
      </c>
      <c r="J17" s="350">
        <v>0.49061664010235895</v>
      </c>
      <c r="K17" s="350">
        <v>0.1700585166935632</v>
      </c>
      <c r="L17" s="350">
        <v>0.46765312727634556</v>
      </c>
      <c r="M17" s="350">
        <v>0.36976205336109169</v>
      </c>
      <c r="N17" s="350">
        <v>1.8462141571663745E-2</v>
      </c>
      <c r="O17" s="350">
        <v>0.47680664200193279</v>
      </c>
      <c r="P17" s="350">
        <v>1.9933591210069637</v>
      </c>
      <c r="AA17"/>
    </row>
    <row r="18" spans="2:27" ht="18.75" customHeight="1">
      <c r="B18" s="64" t="s">
        <v>305</v>
      </c>
      <c r="C18" s="350">
        <v>1.7562529840197678</v>
      </c>
      <c r="D18" s="350">
        <v>4.1451792537033603</v>
      </c>
      <c r="E18" s="350">
        <v>1.8736894714535954</v>
      </c>
      <c r="F18" s="350">
        <v>1.5747449242385458</v>
      </c>
      <c r="G18" s="350">
        <v>0.11480761785182794</v>
      </c>
      <c r="H18" s="350">
        <v>-2.0805649298021693</v>
      </c>
      <c r="I18" s="350">
        <v>7.384109321464928</v>
      </c>
      <c r="J18" s="350">
        <v>0.39939516485248555</v>
      </c>
      <c r="K18" s="350">
        <v>0.94266860551413689</v>
      </c>
      <c r="L18" s="350">
        <v>0.42610177585050701</v>
      </c>
      <c r="M18" s="350">
        <v>0.35811783059711494</v>
      </c>
      <c r="N18" s="350">
        <v>2.6108771273544412E-2</v>
      </c>
      <c r="O18" s="350">
        <v>-0.47314799216607861</v>
      </c>
      <c r="P18" s="350">
        <v>1.6792441559217102</v>
      </c>
      <c r="AA18"/>
    </row>
    <row r="19" spans="2:27" ht="18.75" customHeight="1">
      <c r="B19" s="64" t="s">
        <v>306</v>
      </c>
      <c r="C19" s="350">
        <v>1.8899750168821985</v>
      </c>
      <c r="D19" s="350">
        <v>1.5516047556316037</v>
      </c>
      <c r="E19" s="350">
        <v>0.79942476876122359</v>
      </c>
      <c r="F19" s="350">
        <v>0.81918135227967648</v>
      </c>
      <c r="G19" s="350">
        <v>0.14507789232869789</v>
      </c>
      <c r="H19" s="350">
        <v>2.1564578588841252</v>
      </c>
      <c r="I19" s="350">
        <v>7.3617216447675213</v>
      </c>
      <c r="J19" s="350">
        <v>0.42985411559743647</v>
      </c>
      <c r="K19" s="350">
        <v>0.3528955060416924</v>
      </c>
      <c r="L19" s="350">
        <v>0.18182040709163491</v>
      </c>
      <c r="M19" s="350">
        <v>0.18631382560759027</v>
      </c>
      <c r="N19" s="350">
        <v>3.2996377487872139E-2</v>
      </c>
      <c r="O19" s="350">
        <v>0.49046271906966388</v>
      </c>
      <c r="P19" s="350">
        <v>1.6743429508958894</v>
      </c>
      <c r="AA19"/>
    </row>
    <row r="20" spans="2:27" ht="18.75" customHeight="1">
      <c r="B20" s="64" t="s">
        <v>307</v>
      </c>
      <c r="C20" s="350">
        <v>2.3581301395614074</v>
      </c>
      <c r="D20" s="350">
        <v>-4.4856340700679631</v>
      </c>
      <c r="E20" s="350">
        <v>-2.6675543858357007</v>
      </c>
      <c r="F20" s="350">
        <v>-0.20634733761776594</v>
      </c>
      <c r="G20" s="350">
        <v>0.31522511809465648</v>
      </c>
      <c r="H20" s="350">
        <v>3.0059889719297899</v>
      </c>
      <c r="I20" s="350">
        <v>-1.6801915639356013</v>
      </c>
      <c r="J20" s="350">
        <v>0.36679662982502015</v>
      </c>
      <c r="K20" s="350">
        <v>-0.69772038104531076</v>
      </c>
      <c r="L20" s="350">
        <v>-0.41492619180952833</v>
      </c>
      <c r="M20" s="350">
        <v>-3.2096408396543957E-2</v>
      </c>
      <c r="N20" s="350">
        <v>4.9031861733813784E-2</v>
      </c>
      <c r="O20" s="350">
        <v>0.46756818281458196</v>
      </c>
      <c r="P20" s="350">
        <v>-0.26134630687797106</v>
      </c>
      <c r="AA20"/>
    </row>
    <row r="21" spans="2:27" ht="18.75" customHeight="1">
      <c r="B21" s="64" t="s">
        <v>308</v>
      </c>
      <c r="C21" s="350">
        <v>3.8904835933261981</v>
      </c>
      <c r="D21" s="350">
        <v>-0.19408775937239214</v>
      </c>
      <c r="E21" s="350">
        <v>0.14812298250979281</v>
      </c>
      <c r="F21" s="350">
        <v>-0.64200089027041474</v>
      </c>
      <c r="G21" s="350">
        <v>0.14751671022994492</v>
      </c>
      <c r="H21" s="350">
        <v>-0.47581961010389257</v>
      </c>
      <c r="I21" s="350">
        <v>2.8742150263192308</v>
      </c>
      <c r="J21" s="350">
        <v>1.0518733247500447</v>
      </c>
      <c r="K21" s="350">
        <v>-5.2475670915188274E-2</v>
      </c>
      <c r="L21" s="350">
        <v>4.0048135494451589E-2</v>
      </c>
      <c r="M21" s="350">
        <v>-0.17357832123997569</v>
      </c>
      <c r="N21" s="350">
        <v>3.9884217147693531E-2</v>
      </c>
      <c r="O21" s="350">
        <v>-0.12864774860375225</v>
      </c>
      <c r="P21" s="350">
        <v>0.77710393663327204</v>
      </c>
      <c r="AA21"/>
    </row>
    <row r="22" spans="2:27" ht="18.75" customHeight="1">
      <c r="B22" s="64" t="s">
        <v>309</v>
      </c>
      <c r="C22" s="350">
        <v>3.445445394545986</v>
      </c>
      <c r="D22" s="350">
        <v>-1.2417064937787963</v>
      </c>
      <c r="E22" s="350">
        <v>2.5605954915198978</v>
      </c>
      <c r="F22" s="350">
        <v>-1.3430535348901353</v>
      </c>
      <c r="G22" s="350">
        <v>0.12920484784741348</v>
      </c>
      <c r="H22" s="350">
        <v>5.7751375714065113E-2</v>
      </c>
      <c r="I22" s="350">
        <v>3.6082370809584199</v>
      </c>
      <c r="J22" s="350">
        <v>0.90497203930648229</v>
      </c>
      <c r="K22" s="350">
        <v>-0.32614351098812666</v>
      </c>
      <c r="L22" s="350">
        <v>0.67255958473987021</v>
      </c>
      <c r="M22" s="350">
        <v>-0.35276307042662192</v>
      </c>
      <c r="N22" s="350">
        <v>3.393662103304506E-2</v>
      </c>
      <c r="O22" s="350">
        <v>1.5168831389823615E-2</v>
      </c>
      <c r="P22" s="350">
        <v>0.94773049505446971</v>
      </c>
      <c r="AA22"/>
    </row>
    <row r="23" spans="2:27" ht="18.75" customHeight="1">
      <c r="B23" s="64" t="s">
        <v>310</v>
      </c>
      <c r="C23" s="350">
        <v>3.5073789955693657</v>
      </c>
      <c r="D23" s="350">
        <v>2.1270418481901689</v>
      </c>
      <c r="E23" s="350">
        <v>1.1209572529387264</v>
      </c>
      <c r="F23" s="350">
        <v>-1.4968962481378851</v>
      </c>
      <c r="G23" s="350">
        <v>-9.0718060531944512E-4</v>
      </c>
      <c r="H23" s="350">
        <v>-1.5038843777380577</v>
      </c>
      <c r="I23" s="350">
        <v>3.7536902902169982</v>
      </c>
      <c r="J23" s="350">
        <v>0.91729592904826085</v>
      </c>
      <c r="K23" s="350">
        <v>0.55629198633077781</v>
      </c>
      <c r="L23" s="350">
        <v>0.29316749802537256</v>
      </c>
      <c r="M23" s="350">
        <v>-0.39148801323125837</v>
      </c>
      <c r="N23" s="350">
        <v>-2.372578148019552E-4</v>
      </c>
      <c r="O23" s="350">
        <v>-0.3933156408819905</v>
      </c>
      <c r="P23" s="350">
        <v>0.98171450147636041</v>
      </c>
      <c r="AA23"/>
    </row>
    <row r="24" spans="2:27" ht="18.75" customHeight="1">
      <c r="B24" s="64" t="s">
        <v>311</v>
      </c>
      <c r="C24" s="350">
        <v>-1.2997625751610671</v>
      </c>
      <c r="D24" s="350">
        <v>5.1657830250003682</v>
      </c>
      <c r="E24" s="350">
        <v>6.7892310969933964</v>
      </c>
      <c r="F24" s="350">
        <v>-2.5947145099812872</v>
      </c>
      <c r="G24" s="350">
        <v>-0.30950360344754646</v>
      </c>
      <c r="H24" s="350">
        <v>2.9668691292574505</v>
      </c>
      <c r="I24" s="350">
        <v>10.71790256266131</v>
      </c>
      <c r="J24" s="350">
        <v>-0.1981967892015021</v>
      </c>
      <c r="K24" s="350">
        <v>0.7877143324732373</v>
      </c>
      <c r="L24" s="350">
        <v>1.0352689254838219</v>
      </c>
      <c r="M24" s="350">
        <v>-0.39566001868388329</v>
      </c>
      <c r="N24" s="350">
        <v>-4.7195250595669036E-2</v>
      </c>
      <c r="O24" s="350">
        <v>0.45240872959202949</v>
      </c>
      <c r="P24" s="350">
        <v>1.6343399290680336</v>
      </c>
      <c r="AA24"/>
    </row>
    <row r="25" spans="2:27" ht="18.75" customHeight="1">
      <c r="B25" s="64" t="s">
        <v>312</v>
      </c>
      <c r="C25" s="350">
        <v>-2.0900661154380109</v>
      </c>
      <c r="D25" s="350">
        <v>1.4573342129187654</v>
      </c>
      <c r="E25" s="350">
        <v>9.8180142463821049E-2</v>
      </c>
      <c r="F25" s="350">
        <v>-1.1247965642411588</v>
      </c>
      <c r="G25" s="350">
        <v>-0.22818155045392458</v>
      </c>
      <c r="H25" s="350">
        <v>-9.0441915569807865E-2</v>
      </c>
      <c r="I25" s="350">
        <v>-1.9779717903203085</v>
      </c>
      <c r="J25" s="350">
        <v>-0.65003371017865441</v>
      </c>
      <c r="K25" s="350">
        <v>0.45324708074861408</v>
      </c>
      <c r="L25" s="350">
        <v>3.0535111688680599E-2</v>
      </c>
      <c r="M25" s="350">
        <v>-0.34982418902889917</v>
      </c>
      <c r="N25" s="350">
        <v>-7.0966989388657753E-2</v>
      </c>
      <c r="O25" s="350">
        <v>-2.8128437420835498E-2</v>
      </c>
      <c r="P25" s="350">
        <v>-0.61517113357974995</v>
      </c>
      <c r="AA25"/>
    </row>
    <row r="26" spans="2:27" ht="18.75" customHeight="1">
      <c r="B26" s="64" t="s">
        <v>313</v>
      </c>
      <c r="C26" s="350">
        <v>-1.8721959157111858</v>
      </c>
      <c r="D26" s="350">
        <v>2.9158924804586563</v>
      </c>
      <c r="E26" s="350">
        <v>-2.0363135676650117</v>
      </c>
      <c r="F26" s="350">
        <v>-1.3045111405606071</v>
      </c>
      <c r="G26" s="350">
        <v>-0.34199783031762193</v>
      </c>
      <c r="H26" s="350">
        <v>-1.1477357335135372</v>
      </c>
      <c r="I26" s="350">
        <v>-3.7868617073093129</v>
      </c>
      <c r="J26" s="350">
        <v>-0.51751150966766424</v>
      </c>
      <c r="K26" s="350">
        <v>0.80600962053564085</v>
      </c>
      <c r="L26" s="350">
        <v>-0.56287683341022432</v>
      </c>
      <c r="M26" s="350">
        <v>-0.36059235257617694</v>
      </c>
      <c r="N26" s="350">
        <v>-9.4534878527125915E-2</v>
      </c>
      <c r="O26" s="350">
        <v>-0.31725656869862695</v>
      </c>
      <c r="P26" s="350">
        <v>-1.046762522344179</v>
      </c>
      <c r="AA26"/>
    </row>
    <row r="27" spans="2:27" ht="18.75" customHeight="1">
      <c r="B27" s="64" t="s">
        <v>314</v>
      </c>
      <c r="C27" s="350">
        <v>-1.9386753117101123</v>
      </c>
      <c r="D27" s="350">
        <v>2.5756709077169195</v>
      </c>
      <c r="E27" s="350">
        <v>4.5389131076494165</v>
      </c>
      <c r="F27" s="350">
        <v>-0.95858158680469552</v>
      </c>
      <c r="G27" s="350">
        <v>-0.28819050100196653</v>
      </c>
      <c r="H27" s="350">
        <v>0.73063495539330336</v>
      </c>
      <c r="I27" s="350">
        <v>4.6597715712428638</v>
      </c>
      <c r="J27" s="350">
        <v>-0.54475375429999384</v>
      </c>
      <c r="K27" s="350">
        <v>0.72374491403740004</v>
      </c>
      <c r="L27" s="350">
        <v>1.2754017864148646</v>
      </c>
      <c r="M27" s="350">
        <v>-0.26935449946699785</v>
      </c>
      <c r="N27" s="350">
        <v>-8.0979448402803175E-2</v>
      </c>
      <c r="O27" s="350">
        <v>0.20530314311488249</v>
      </c>
      <c r="P27" s="350">
        <v>1.3093621413973517</v>
      </c>
      <c r="AA27"/>
    </row>
    <row r="28" spans="2:27" ht="18.75" customHeight="1">
      <c r="B28" s="64" t="s">
        <v>315</v>
      </c>
      <c r="C28" s="350">
        <v>10.481848727373807</v>
      </c>
      <c r="D28" s="350">
        <v>-3.2842436281125051</v>
      </c>
      <c r="E28" s="350">
        <v>-4.4215460764782248</v>
      </c>
      <c r="F28" s="350">
        <v>-0.93037660112821119</v>
      </c>
      <c r="G28" s="350">
        <v>-0.29524295847914139</v>
      </c>
      <c r="H28" s="350">
        <v>-0.74470669398375466</v>
      </c>
      <c r="I28" s="350">
        <v>0.80573276919199222</v>
      </c>
      <c r="J28" s="350">
        <v>1.8450864518530643</v>
      </c>
      <c r="K28" s="350">
        <v>-0.57811494712663902</v>
      </c>
      <c r="L28" s="350">
        <v>-0.77831067535335829</v>
      </c>
      <c r="M28" s="350">
        <v>-0.16377123029640017</v>
      </c>
      <c r="N28" s="350">
        <v>-5.1970677774832344E-2</v>
      </c>
      <c r="O28" s="350">
        <v>-0.13108834781075637</v>
      </c>
      <c r="P28" s="350">
        <v>0.14183057349108219</v>
      </c>
      <c r="AA28"/>
    </row>
    <row r="29" spans="2:27" ht="18.75" customHeight="1">
      <c r="B29" s="64" t="s">
        <v>316</v>
      </c>
      <c r="C29" s="350">
        <v>18.180135650332812</v>
      </c>
      <c r="D29" s="350">
        <v>-0.18442873796275561</v>
      </c>
      <c r="E29" s="350">
        <v>4.8500321074336616</v>
      </c>
      <c r="F29" s="350">
        <v>-0.31319498971888871</v>
      </c>
      <c r="G29" s="350">
        <v>-4.1136031852036022E-2</v>
      </c>
      <c r="H29" s="350">
        <v>-4.7353811563343333E-2</v>
      </c>
      <c r="I29" s="350">
        <v>22.444054186669433</v>
      </c>
      <c r="J29" s="350">
        <v>5.5008477187695064</v>
      </c>
      <c r="K29" s="350">
        <v>-5.5803456146345715E-2</v>
      </c>
      <c r="L29" s="350">
        <v>1.4674966439893933</v>
      </c>
      <c r="M29" s="350">
        <v>-9.4764856426890823E-2</v>
      </c>
      <c r="N29" s="350">
        <v>-1.2446719393337404E-2</v>
      </c>
      <c r="O29" s="350">
        <v>-1.4328061755055702E-2</v>
      </c>
      <c r="P29" s="350">
        <v>6.791001269037265</v>
      </c>
      <c r="AA29"/>
    </row>
    <row r="30" spans="2:27" ht="18.75" customHeight="1">
      <c r="B30" s="64" t="s">
        <v>317</v>
      </c>
      <c r="C30" s="350">
        <v>16.218209952100846</v>
      </c>
      <c r="D30" s="350">
        <v>-2.0335117630824602</v>
      </c>
      <c r="E30" s="350">
        <v>12.214387966687386</v>
      </c>
      <c r="F30" s="350">
        <v>-0.36263614613192763</v>
      </c>
      <c r="G30" s="350">
        <v>0.13476219789358587</v>
      </c>
      <c r="H30" s="350">
        <v>1.2437108909270225</v>
      </c>
      <c r="I30" s="350">
        <v>27.414923098394478</v>
      </c>
      <c r="J30" s="350">
        <v>4.2931834488218028</v>
      </c>
      <c r="K30" s="350">
        <v>-0.53829855884429345</v>
      </c>
      <c r="L30" s="350">
        <v>3.2333166490595215</v>
      </c>
      <c r="M30" s="350">
        <v>-9.5994780257265461E-2</v>
      </c>
      <c r="N30" s="350">
        <v>3.5673409040351399E-2</v>
      </c>
      <c r="O30" s="350">
        <v>0.32922739487385017</v>
      </c>
      <c r="P30" s="350">
        <v>7.2571075626939736</v>
      </c>
      <c r="AA30"/>
    </row>
    <row r="31" spans="2:27" ht="18.75" customHeight="1">
      <c r="B31" s="64" t="s">
        <v>318</v>
      </c>
      <c r="C31" s="350">
        <v>15.312677710682934</v>
      </c>
      <c r="D31" s="350">
        <v>-5.3533526621044381</v>
      </c>
      <c r="E31" s="350">
        <v>9.9904996081978253E-2</v>
      </c>
      <c r="F31" s="350">
        <v>-0.40576223414901647</v>
      </c>
      <c r="G31" s="350">
        <v>0.31901682668453402</v>
      </c>
      <c r="H31" s="350">
        <v>-0.26773609920703401</v>
      </c>
      <c r="I31" s="350">
        <v>9.7047485379889782</v>
      </c>
      <c r="J31" s="350">
        <v>3.9841444460804545</v>
      </c>
      <c r="K31" s="350">
        <v>-1.392867444846273</v>
      </c>
      <c r="L31" s="350">
        <v>2.5993881853727797E-2</v>
      </c>
      <c r="M31" s="350">
        <v>-0.10557365486025769</v>
      </c>
      <c r="N31" s="350">
        <v>8.3003713802104903E-2</v>
      </c>
      <c r="O31" s="350">
        <v>-6.9661186163851946E-2</v>
      </c>
      <c r="P31" s="350">
        <v>2.5250397558659099</v>
      </c>
      <c r="AA31"/>
    </row>
    <row r="32" spans="2:27" ht="18.75" customHeight="1">
      <c r="B32" s="64" t="s">
        <v>319</v>
      </c>
      <c r="C32" s="350">
        <v>1.4402583758439094</v>
      </c>
      <c r="D32" s="350">
        <v>-2.3177780844498934</v>
      </c>
      <c r="E32" s="350">
        <v>7.677093533742636</v>
      </c>
      <c r="F32" s="350">
        <v>-1.0976719734701705</v>
      </c>
      <c r="G32" s="350">
        <v>0.93690672473182701</v>
      </c>
      <c r="H32" s="350">
        <v>-2.1947478149024144</v>
      </c>
      <c r="I32" s="350">
        <v>4.4440607614958845</v>
      </c>
      <c r="J32" s="350">
        <v>0.24309308542317612</v>
      </c>
      <c r="K32" s="350">
        <v>-0.39120468613487647</v>
      </c>
      <c r="L32" s="350">
        <v>1.2957733039436736</v>
      </c>
      <c r="M32" s="350">
        <v>-0.18526985941467586</v>
      </c>
      <c r="N32" s="350">
        <v>0.15813520010625207</v>
      </c>
      <c r="O32" s="350">
        <v>-0.37043910106600481</v>
      </c>
      <c r="P32" s="350">
        <v>0.7500879428575431</v>
      </c>
      <c r="AA32"/>
    </row>
    <row r="33" spans="2:27" ht="20.25" customHeight="1">
      <c r="B33" s="64" t="s">
        <v>320</v>
      </c>
      <c r="C33" s="350">
        <v>2.0390948744223829</v>
      </c>
      <c r="D33" s="350">
        <v>-0.20794337668616678</v>
      </c>
      <c r="E33" s="350">
        <v>0.16257361340834195</v>
      </c>
      <c r="F33" s="350">
        <v>-0.45085438333438432</v>
      </c>
      <c r="G33" s="350">
        <v>0.46051257222641079</v>
      </c>
      <c r="H33" s="350">
        <v>3.8591838447369693E-2</v>
      </c>
      <c r="I33" s="350">
        <v>2.0419751384839531</v>
      </c>
      <c r="J33" s="350">
        <v>0.69700321450924962</v>
      </c>
      <c r="K33" s="350">
        <v>-7.1079185085599572E-2</v>
      </c>
      <c r="L33" s="350">
        <v>5.5570896951078398E-2</v>
      </c>
      <c r="M33" s="350">
        <v>-0.15411100209286163</v>
      </c>
      <c r="N33" s="350">
        <v>0.15741236329410876</v>
      </c>
      <c r="O33" s="350">
        <v>1.3191458518700818E-2</v>
      </c>
      <c r="P33" s="350">
        <v>0.69798774609467584</v>
      </c>
      <c r="AA33"/>
    </row>
    <row r="34" spans="2:27" ht="20.25" customHeight="1">
      <c r="B34" s="64" t="s">
        <v>321</v>
      </c>
      <c r="C34" s="350">
        <v>1.7757125598267471</v>
      </c>
      <c r="D34" s="350">
        <v>-0.89346075639720379</v>
      </c>
      <c r="E34" s="350">
        <v>-9.0899375431978662</v>
      </c>
      <c r="F34" s="350">
        <v>-0.32455483081372449</v>
      </c>
      <c r="G34" s="350">
        <v>0.51648626761854166</v>
      </c>
      <c r="H34" s="350">
        <v>0.27576024203020755</v>
      </c>
      <c r="I34" s="350">
        <v>-7.7399940609333013</v>
      </c>
      <c r="J34" s="350">
        <v>0.55669406685001832</v>
      </c>
      <c r="K34" s="350">
        <v>-0.2801040626182098</v>
      </c>
      <c r="L34" s="350">
        <v>-2.8497372901553439</v>
      </c>
      <c r="M34" s="350">
        <v>-0.10174943443500804</v>
      </c>
      <c r="N34" s="350">
        <v>0.16192082395407853</v>
      </c>
      <c r="O34" s="350">
        <v>8.645210609217048E-2</v>
      </c>
      <c r="P34" s="350">
        <v>-2.4265237903122956</v>
      </c>
      <c r="AA34"/>
    </row>
    <row r="35" spans="2:27" ht="20.25" customHeight="1">
      <c r="B35" s="64" t="s">
        <v>322</v>
      </c>
      <c r="C35" s="350">
        <v>2.0086091250063642</v>
      </c>
      <c r="D35" s="350">
        <v>1.9707053945262656</v>
      </c>
      <c r="E35" s="350">
        <v>-1.3501090349146223</v>
      </c>
      <c r="F35" s="350">
        <v>0.17265778705517151</v>
      </c>
      <c r="G35" s="350">
        <v>0.26975854100701174</v>
      </c>
      <c r="H35" s="350">
        <v>0.57408291224248287</v>
      </c>
      <c r="I35" s="350">
        <v>3.6457047249226529</v>
      </c>
      <c r="J35" s="350">
        <v>0.59109949590248845</v>
      </c>
      <c r="K35" s="350">
        <v>0.57994507282401164</v>
      </c>
      <c r="L35" s="350">
        <v>-0.39731412150629347</v>
      </c>
      <c r="M35" s="350">
        <v>5.0810249550981054E-2</v>
      </c>
      <c r="N35" s="350">
        <v>7.9385349603114136E-2</v>
      </c>
      <c r="O35" s="350">
        <v>0.16894283502355839</v>
      </c>
      <c r="P35" s="350">
        <v>1.0728688813978542</v>
      </c>
      <c r="AA35"/>
    </row>
    <row r="36" spans="2:27" ht="20.25" customHeight="1">
      <c r="B36" s="64" t="s">
        <v>324</v>
      </c>
      <c r="C36" s="350">
        <v>-1.4619932734592849</v>
      </c>
      <c r="D36" s="350">
        <v>2.8051796723522378</v>
      </c>
      <c r="E36" s="350">
        <v>3.8792903094430904</v>
      </c>
      <c r="F36" s="350">
        <v>1.547898860750335</v>
      </c>
      <c r="G36" s="350">
        <v>-0.25692663003885879</v>
      </c>
      <c r="H36" s="350">
        <v>0.98922285344295813</v>
      </c>
      <c r="I36" s="350">
        <v>7.5026717924904851</v>
      </c>
      <c r="J36" s="350">
        <v>-0.25061237709442852</v>
      </c>
      <c r="K36" s="350">
        <v>0.48085908370955488</v>
      </c>
      <c r="L36" s="350">
        <v>0.66498128516593957</v>
      </c>
      <c r="M36" s="350">
        <v>0.26533816539149935</v>
      </c>
      <c r="N36" s="350">
        <v>-4.4041921848618125E-2</v>
      </c>
      <c r="O36" s="350">
        <v>0.16957088331253348</v>
      </c>
      <c r="P36" s="350">
        <v>1.286095118636482</v>
      </c>
      <c r="AA36"/>
    </row>
    <row r="37" spans="2:27" ht="20.25" customHeight="1">
      <c r="B37" s="64" t="s">
        <v>325</v>
      </c>
      <c r="C37" s="350">
        <v>-2.0566566241042481</v>
      </c>
      <c r="D37" s="350">
        <v>-0.8943675189755238</v>
      </c>
      <c r="E37" s="350">
        <v>-5.5157193417901589E-2</v>
      </c>
      <c r="F37" s="350">
        <v>0.99765381223872518</v>
      </c>
      <c r="G37" s="350">
        <v>-0.3088228743239157</v>
      </c>
      <c r="H37" s="350">
        <v>0.16856265579847746</v>
      </c>
      <c r="I37" s="350">
        <v>-2.1487877427843869</v>
      </c>
      <c r="J37" s="350">
        <v>-0.6759663000217403</v>
      </c>
      <c r="K37" s="350">
        <v>-0.29395393259913682</v>
      </c>
      <c r="L37" s="350">
        <v>-1.812864798007844E-2</v>
      </c>
      <c r="M37" s="350">
        <v>0.32790128807005559</v>
      </c>
      <c r="N37" s="350">
        <v>-0.10150155999411735</v>
      </c>
      <c r="O37" s="350">
        <v>5.5401895205312315E-2</v>
      </c>
      <c r="P37" s="350">
        <v>-0.70624725731970517</v>
      </c>
      <c r="AA37"/>
    </row>
    <row r="38" spans="2:27" ht="20.25" customHeight="1">
      <c r="B38" s="64" t="s">
        <v>326</v>
      </c>
      <c r="C38" s="350">
        <v>-1.9263668332973465</v>
      </c>
      <c r="D38" s="350">
        <v>2.3274740776620466</v>
      </c>
      <c r="E38" s="350">
        <v>9.4687466611201128</v>
      </c>
      <c r="F38" s="350">
        <v>1.5628216021910883</v>
      </c>
      <c r="G38" s="350">
        <v>-0.54766720249978684</v>
      </c>
      <c r="H38" s="350">
        <v>-0.67006297821916194</v>
      </c>
      <c r="I38" s="350">
        <v>10.214945326956954</v>
      </c>
      <c r="J38" s="350">
        <v>-0.53113060729458772</v>
      </c>
      <c r="K38" s="350">
        <v>0.64172238587344876</v>
      </c>
      <c r="L38" s="350">
        <v>2.6106871637895597</v>
      </c>
      <c r="M38" s="350">
        <v>0.4308952855277528</v>
      </c>
      <c r="N38" s="350">
        <v>-0.15100073819332632</v>
      </c>
      <c r="O38" s="350">
        <v>-0.18474724045055732</v>
      </c>
      <c r="P38" s="350">
        <v>2.8164262492522907</v>
      </c>
      <c r="AA38"/>
    </row>
    <row r="39" spans="2:27" ht="20.25" customHeight="1">
      <c r="B39" s="64" t="s">
        <v>327</v>
      </c>
      <c r="C39" s="350">
        <v>-1.8909960837216429</v>
      </c>
      <c r="D39" s="350">
        <v>1.8142043863871427</v>
      </c>
      <c r="E39" s="350">
        <v>8.1899279405818781</v>
      </c>
      <c r="F39" s="350">
        <v>1.2186731583236867</v>
      </c>
      <c r="G39" s="356">
        <v>-0.42224518303501596</v>
      </c>
      <c r="H39" s="350">
        <v>-0.44577211765708147</v>
      </c>
      <c r="I39" s="350">
        <v>8.4637921008789654</v>
      </c>
      <c r="J39" s="350">
        <v>-0.51833417333504062</v>
      </c>
      <c r="K39" s="350">
        <v>0.49728507582525849</v>
      </c>
      <c r="L39" s="350">
        <v>2.2449118564012562</v>
      </c>
      <c r="M39" s="350">
        <v>0.33404614082653772</v>
      </c>
      <c r="N39" s="356">
        <v>-0.11574011695593493</v>
      </c>
      <c r="O39" s="350">
        <v>-0.12218900086077913</v>
      </c>
      <c r="P39" s="350">
        <v>2.3199797819012975</v>
      </c>
      <c r="AA39"/>
    </row>
    <row r="40" spans="2:27" ht="24.6" customHeight="1">
      <c r="B40" s="64" t="s">
        <v>391</v>
      </c>
      <c r="C40" s="350">
        <v>3.7797095447441009</v>
      </c>
      <c r="D40" s="350">
        <v>3.1119398875906876</v>
      </c>
      <c r="E40" s="350">
        <v>-0.92175599122695173</v>
      </c>
      <c r="F40" s="350">
        <v>1.2925790329102949</v>
      </c>
      <c r="G40" s="356">
        <v>-0.33099486576414466</v>
      </c>
      <c r="H40" s="350">
        <v>0.4661132734088585</v>
      </c>
      <c r="I40" s="350">
        <v>7.3975908816628415</v>
      </c>
      <c r="J40" s="350">
        <v>0.71116879316340087</v>
      </c>
      <c r="K40" s="350">
        <v>0.5855250272689283</v>
      </c>
      <c r="L40" s="350">
        <v>-0.17343239953015668</v>
      </c>
      <c r="M40" s="350">
        <v>0.24320436796033382</v>
      </c>
      <c r="N40" s="356">
        <v>-6.227812387226847E-2</v>
      </c>
      <c r="O40" s="350">
        <v>8.7701240056545893E-2</v>
      </c>
      <c r="P40" s="350">
        <v>1.3918889050467831</v>
      </c>
    </row>
    <row r="41" spans="2:27" ht="24.6" customHeight="1">
      <c r="B41" s="333" t="s">
        <v>392</v>
      </c>
      <c r="C41" s="350">
        <v>6.0246513066105569</v>
      </c>
      <c r="D41" s="350">
        <v>1.9139929519825727</v>
      </c>
      <c r="E41" s="350">
        <v>4.7586922304968313</v>
      </c>
      <c r="F41" s="350">
        <v>0.33786165989458605</v>
      </c>
      <c r="G41" s="356">
        <v>-3.2821459651192417E-2</v>
      </c>
      <c r="H41" s="350">
        <v>0.79880377297188065</v>
      </c>
      <c r="I41" s="350">
        <v>13.801180462305238</v>
      </c>
      <c r="J41" s="350">
        <v>1.8502201311143163</v>
      </c>
      <c r="K41" s="350">
        <v>0.58780302964312103</v>
      </c>
      <c r="L41" s="350">
        <v>1.4614336522649263</v>
      </c>
      <c r="M41" s="350">
        <v>0.10376010375617083</v>
      </c>
      <c r="N41" s="356">
        <v>-1.0079741098469845E-2</v>
      </c>
      <c r="O41" s="350">
        <v>0.24531923033303968</v>
      </c>
      <c r="P41" s="350">
        <v>4.2384564060131051</v>
      </c>
    </row>
  </sheetData>
  <mergeCells count="3">
    <mergeCell ref="B2:B3"/>
    <mergeCell ref="C2:H2"/>
    <mergeCell ref="J2:O2"/>
  </mergeCells>
  <printOptions horizontalCentered="1"/>
  <pageMargins left="0.75" right="0.25" top="0.75" bottom="0.5" header="0.25" footer="0.3"/>
  <pageSetup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69D5F3"/>
  </sheetPr>
  <dimension ref="A1:K41"/>
  <sheetViews>
    <sheetView view="pageBreakPreview" zoomScaleNormal="100" workbookViewId="0">
      <selection activeCell="I3" sqref="I3"/>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5" t="s">
        <v>380</v>
      </c>
      <c r="C1" s="406"/>
      <c r="D1" s="406"/>
      <c r="E1" s="406"/>
      <c r="F1" s="406"/>
      <c r="G1" s="406"/>
      <c r="H1" s="406"/>
      <c r="I1" s="406"/>
    </row>
    <row r="2" spans="1:11" ht="20.25" customHeight="1">
      <c r="B2" s="495" t="s">
        <v>323</v>
      </c>
      <c r="C2" s="519" t="s">
        <v>354</v>
      </c>
      <c r="D2" s="520"/>
      <c r="E2" s="520"/>
      <c r="F2" s="520"/>
      <c r="G2" s="520"/>
      <c r="H2" s="520"/>
      <c r="I2" s="520"/>
    </row>
    <row r="3" spans="1:11" s="12" customFormat="1" ht="106.5" customHeight="1">
      <c r="A3" s="13"/>
      <c r="B3" s="496"/>
      <c r="C3" s="428" t="s">
        <v>337</v>
      </c>
      <c r="D3" s="428" t="s">
        <v>338</v>
      </c>
      <c r="E3" s="428" t="s">
        <v>339</v>
      </c>
      <c r="F3" s="428" t="s">
        <v>340</v>
      </c>
      <c r="G3" s="428" t="s">
        <v>341</v>
      </c>
      <c r="H3" s="428" t="s">
        <v>342</v>
      </c>
      <c r="I3" s="428" t="s">
        <v>63</v>
      </c>
    </row>
    <row r="4" spans="1:11" ht="22.5" customHeight="1">
      <c r="B4" s="64" t="s">
        <v>291</v>
      </c>
      <c r="C4" s="346">
        <v>2951.7967469031346</v>
      </c>
      <c r="D4" s="346">
        <v>558.24784624179279</v>
      </c>
      <c r="E4" s="346">
        <v>2588.8313840100168</v>
      </c>
      <c r="F4" s="346">
        <v>160.97944604344525</v>
      </c>
      <c r="G4" s="346">
        <v>62.455752583021173</v>
      </c>
      <c r="H4" s="346">
        <v>2191.8209185450305</v>
      </c>
      <c r="I4" s="74">
        <v>8514.1320943264418</v>
      </c>
      <c r="J4" s="80"/>
      <c r="K4" s="81"/>
    </row>
    <row r="5" spans="1:11" ht="22.5" customHeight="1">
      <c r="B5" s="64" t="s">
        <v>292</v>
      </c>
      <c r="C5" s="346">
        <v>3143.6381999878708</v>
      </c>
      <c r="D5" s="346">
        <v>460.29703788603615</v>
      </c>
      <c r="E5" s="346">
        <v>2567.075266342672</v>
      </c>
      <c r="F5" s="346">
        <v>207.79232493384478</v>
      </c>
      <c r="G5" s="346">
        <v>69.652897674427422</v>
      </c>
      <c r="H5" s="346">
        <v>2527.4589513343626</v>
      </c>
      <c r="I5" s="74">
        <v>8975.9146781592135</v>
      </c>
      <c r="J5" s="80"/>
      <c r="K5" s="81"/>
    </row>
    <row r="6" spans="1:11" ht="22.5" customHeight="1">
      <c r="B6" s="64" t="s">
        <v>293</v>
      </c>
      <c r="C6" s="346">
        <v>4749.3305702575053</v>
      </c>
      <c r="D6" s="346">
        <v>278.65015863066304</v>
      </c>
      <c r="E6" s="346">
        <v>2458.8082750803496</v>
      </c>
      <c r="F6" s="346">
        <v>231.10209006514941</v>
      </c>
      <c r="G6" s="346">
        <v>71.814041741833719</v>
      </c>
      <c r="H6" s="346">
        <v>744.70443074721061</v>
      </c>
      <c r="I6" s="74">
        <v>8534.4095665227105</v>
      </c>
      <c r="J6" s="80"/>
      <c r="K6" s="81"/>
    </row>
    <row r="7" spans="1:11" ht="22.5" customHeight="1">
      <c r="B7" s="64" t="s">
        <v>294</v>
      </c>
      <c r="C7" s="346">
        <v>3304.5279884974298</v>
      </c>
      <c r="D7" s="346">
        <v>381.38738176274848</v>
      </c>
      <c r="E7" s="346">
        <v>2354.8119385670429</v>
      </c>
      <c r="F7" s="346">
        <v>223.82036952299546</v>
      </c>
      <c r="G7" s="346">
        <v>70.366763742127048</v>
      </c>
      <c r="H7" s="346">
        <v>1060.5834379463647</v>
      </c>
      <c r="I7" s="74">
        <v>7395.4978800387089</v>
      </c>
      <c r="J7" s="80"/>
      <c r="K7" s="81"/>
    </row>
    <row r="8" spans="1:11" ht="22.5" customHeight="1">
      <c r="B8" s="64" t="s">
        <v>295</v>
      </c>
      <c r="C8" s="346">
        <v>4600.1501679907042</v>
      </c>
      <c r="D8" s="346">
        <v>581.53197751179357</v>
      </c>
      <c r="E8" s="346">
        <v>2510.2332335950077</v>
      </c>
      <c r="F8" s="346">
        <v>250.53547621749721</v>
      </c>
      <c r="G8" s="346">
        <v>62.263182067817702</v>
      </c>
      <c r="H8" s="346">
        <v>1974.8627976210057</v>
      </c>
      <c r="I8" s="74">
        <v>9979.576835003827</v>
      </c>
      <c r="J8" s="80"/>
      <c r="K8" s="81"/>
    </row>
    <row r="9" spans="1:11" ht="22.5" customHeight="1">
      <c r="B9" s="64" t="s">
        <v>296</v>
      </c>
      <c r="C9" s="346">
        <v>4757.2790200085101</v>
      </c>
      <c r="D9" s="346">
        <v>549.86639503957554</v>
      </c>
      <c r="E9" s="346">
        <v>2626.4099408630263</v>
      </c>
      <c r="F9" s="346">
        <v>294.17001329077578</v>
      </c>
      <c r="G9" s="346">
        <v>70.991124207954186</v>
      </c>
      <c r="H9" s="346">
        <v>2518.2934955660508</v>
      </c>
      <c r="I9" s="74">
        <v>10817.009988975893</v>
      </c>
      <c r="J9" s="80"/>
      <c r="K9" s="81"/>
    </row>
    <row r="10" spans="1:11" ht="22.5" customHeight="1">
      <c r="B10" s="64" t="s">
        <v>297</v>
      </c>
      <c r="C10" s="346">
        <v>4544.6015289410389</v>
      </c>
      <c r="D10" s="346">
        <v>356.08975140925588</v>
      </c>
      <c r="E10" s="346">
        <v>2135.4242674608167</v>
      </c>
      <c r="F10" s="346">
        <v>281.54894050440549</v>
      </c>
      <c r="G10" s="346">
        <v>80.397315357235456</v>
      </c>
      <c r="H10" s="346">
        <v>1822.2854438372324</v>
      </c>
      <c r="I10" s="74">
        <v>9220.3472475099843</v>
      </c>
      <c r="J10" s="80"/>
      <c r="K10" s="81"/>
    </row>
    <row r="11" spans="1:11" ht="22.5" customHeight="1">
      <c r="B11" s="64" t="s">
        <v>298</v>
      </c>
      <c r="C11" s="346">
        <v>3432.685773121982</v>
      </c>
      <c r="D11" s="346">
        <v>352.55045198221796</v>
      </c>
      <c r="E11" s="346">
        <v>2539.7045532531515</v>
      </c>
      <c r="F11" s="346">
        <v>336.08255049144941</v>
      </c>
      <c r="G11" s="346">
        <v>80.457860692467847</v>
      </c>
      <c r="H11" s="346">
        <v>1182.9129817195437</v>
      </c>
      <c r="I11" s="74">
        <v>7924.3941712608121</v>
      </c>
      <c r="J11" s="80"/>
      <c r="K11" s="81"/>
    </row>
    <row r="12" spans="1:11" ht="22.5" customHeight="1">
      <c r="B12" s="64" t="s">
        <v>299</v>
      </c>
      <c r="C12" s="346">
        <v>7495.854144288046</v>
      </c>
      <c r="D12" s="346">
        <v>599.1239677741371</v>
      </c>
      <c r="E12" s="346">
        <v>2354.8938544130779</v>
      </c>
      <c r="F12" s="346">
        <v>356.84156807233774</v>
      </c>
      <c r="G12" s="346">
        <v>82.371007510416604</v>
      </c>
      <c r="H12" s="346">
        <v>2074.0910770052774</v>
      </c>
      <c r="I12" s="74">
        <v>12963.175619063293</v>
      </c>
      <c r="J12" s="80"/>
      <c r="K12" s="81"/>
    </row>
    <row r="13" spans="1:11" ht="22.5" customHeight="1">
      <c r="B13" s="64" t="s">
        <v>300</v>
      </c>
      <c r="C13" s="346">
        <v>6766.6562224604259</v>
      </c>
      <c r="D13" s="346">
        <v>703.61829979499987</v>
      </c>
      <c r="E13" s="346">
        <v>2950.9590558182158</v>
      </c>
      <c r="F13" s="346">
        <v>371.22259488351017</v>
      </c>
      <c r="G13" s="346">
        <v>61.905717478659582</v>
      </c>
      <c r="H13" s="346">
        <v>2466.0306639722953</v>
      </c>
      <c r="I13" s="74">
        <v>13320.392554408105</v>
      </c>
      <c r="J13" s="80"/>
      <c r="K13" s="81"/>
    </row>
    <row r="14" spans="1:11" ht="22.5" customHeight="1">
      <c r="B14" s="64" t="s">
        <v>301</v>
      </c>
      <c r="C14" s="346">
        <v>5370.6265890474306</v>
      </c>
      <c r="D14" s="346">
        <v>442.62840925027245</v>
      </c>
      <c r="E14" s="346">
        <v>1779.8211429280425</v>
      </c>
      <c r="F14" s="346">
        <v>280.78487479604962</v>
      </c>
      <c r="G14" s="346">
        <v>69.432567318708834</v>
      </c>
      <c r="H14" s="346">
        <v>1542.9473303742875</v>
      </c>
      <c r="I14" s="74">
        <v>9486.2409137147915</v>
      </c>
      <c r="J14" s="80"/>
      <c r="K14" s="81"/>
    </row>
    <row r="15" spans="1:11" ht="22.5" customHeight="1">
      <c r="B15" s="64" t="s">
        <v>302</v>
      </c>
      <c r="C15" s="346">
        <v>6608.8806481345982</v>
      </c>
      <c r="D15" s="346">
        <v>568.37107865810322</v>
      </c>
      <c r="E15" s="346">
        <v>2617.8613237312352</v>
      </c>
      <c r="F15" s="346">
        <v>322.31697018573379</v>
      </c>
      <c r="G15" s="346">
        <v>60.209035551592947</v>
      </c>
      <c r="H15" s="346">
        <v>1955.3856258548194</v>
      </c>
      <c r="I15" s="74">
        <v>12133.024682116084</v>
      </c>
      <c r="J15" s="80"/>
      <c r="K15" s="81"/>
    </row>
    <row r="16" spans="1:11" ht="22.5" customHeight="1">
      <c r="B16" s="64" t="s">
        <v>303</v>
      </c>
      <c r="C16" s="346">
        <v>6219.0322893166158</v>
      </c>
      <c r="D16" s="346">
        <v>823.87644851589278</v>
      </c>
      <c r="E16" s="346">
        <v>2447.1687237776891</v>
      </c>
      <c r="F16" s="346">
        <v>289.02128390898326</v>
      </c>
      <c r="G16" s="346">
        <v>44.682091912482214</v>
      </c>
      <c r="H16" s="346">
        <v>2797.0063357461786</v>
      </c>
      <c r="I16" s="74">
        <v>12620.787173177841</v>
      </c>
      <c r="J16" s="80"/>
      <c r="K16" s="81"/>
    </row>
    <row r="17" spans="2:11" ht="22.5" customHeight="1">
      <c r="B17" s="64" t="s">
        <v>304</v>
      </c>
      <c r="C17" s="346">
        <v>5665.3950914599445</v>
      </c>
      <c r="D17" s="346">
        <v>653.06344841218174</v>
      </c>
      <c r="E17" s="346">
        <v>2521.5505630449888</v>
      </c>
      <c r="F17" s="346">
        <v>299.07241684351186</v>
      </c>
      <c r="G17" s="346">
        <v>50.145227049360265</v>
      </c>
      <c r="H17" s="346">
        <v>2198.3355587469869</v>
      </c>
      <c r="I17" s="74">
        <v>11387.562305556976</v>
      </c>
      <c r="J17" s="80"/>
      <c r="K17" s="81"/>
    </row>
    <row r="18" spans="2:11" ht="22.5" customHeight="1">
      <c r="B18" s="64" t="s">
        <v>305</v>
      </c>
      <c r="C18" s="346">
        <v>4679.0474840661682</v>
      </c>
      <c r="D18" s="346">
        <v>412.53739699559509</v>
      </c>
      <c r="E18" s="346">
        <v>1939.7991654472687</v>
      </c>
      <c r="F18" s="346">
        <v>280.84842096992327</v>
      </c>
      <c r="G18" s="346">
        <v>45.505657062543911</v>
      </c>
      <c r="H18" s="346">
        <v>1392.8405823465991</v>
      </c>
      <c r="I18" s="74">
        <v>8750.5787068881</v>
      </c>
      <c r="J18" s="80"/>
      <c r="K18" s="81"/>
    </row>
    <row r="19" spans="2:11" ht="22.5" customHeight="1">
      <c r="B19" s="64" t="s">
        <v>306</v>
      </c>
      <c r="C19" s="346">
        <v>4040.0074752434184</v>
      </c>
      <c r="D19" s="346">
        <v>501.7723321560286</v>
      </c>
      <c r="E19" s="346">
        <v>2299.5899634983043</v>
      </c>
      <c r="F19" s="346">
        <v>378.37021085437152</v>
      </c>
      <c r="G19" s="346">
        <v>52.295296120257703</v>
      </c>
      <c r="H19" s="346">
        <v>1697.1795611165001</v>
      </c>
      <c r="I19" s="74">
        <v>8969.2148389888807</v>
      </c>
      <c r="J19" s="80"/>
      <c r="K19" s="81"/>
    </row>
    <row r="20" spans="2:11" ht="22.5" customHeight="1">
      <c r="B20" s="64" t="s">
        <v>307</v>
      </c>
      <c r="C20" s="346">
        <v>4989.5165352937611</v>
      </c>
      <c r="D20" s="346">
        <v>794.62845836883776</v>
      </c>
      <c r="E20" s="346">
        <v>2066.0159447872211</v>
      </c>
      <c r="F20" s="346">
        <v>341.82074359763806</v>
      </c>
      <c r="G20" s="346">
        <v>42.437356097965264</v>
      </c>
      <c r="H20" s="346">
        <v>2724.7890134288109</v>
      </c>
      <c r="I20" s="74">
        <v>10959.208051574235</v>
      </c>
      <c r="J20" s="80"/>
      <c r="K20" s="81"/>
    </row>
    <row r="21" spans="2:11" ht="22.5" customHeight="1">
      <c r="B21" s="64" t="s">
        <v>308</v>
      </c>
      <c r="C21" s="346">
        <v>4635.0004439246677</v>
      </c>
      <c r="D21" s="346">
        <v>682.74340030033306</v>
      </c>
      <c r="E21" s="346">
        <v>2123.5684724042021</v>
      </c>
      <c r="F21" s="346">
        <v>370.03568986618791</v>
      </c>
      <c r="G21" s="346">
        <v>51.78077609674191</v>
      </c>
      <c r="H21" s="346">
        <v>2325.2347381451082</v>
      </c>
      <c r="I21" s="74">
        <v>10188.363520737239</v>
      </c>
      <c r="J21" s="80"/>
      <c r="K21" s="81"/>
    </row>
    <row r="22" spans="2:11" ht="22.5" customHeight="1">
      <c r="B22" s="64" t="s">
        <v>309</v>
      </c>
      <c r="C22" s="346">
        <v>5038.755392043694</v>
      </c>
      <c r="D22" s="346">
        <v>667.38855382937106</v>
      </c>
      <c r="E22" s="346">
        <v>2510.9739626483824</v>
      </c>
      <c r="F22" s="346">
        <v>400.31481467130652</v>
      </c>
      <c r="G22" s="346">
        <v>56.12146626508504</v>
      </c>
      <c r="H22" s="346">
        <v>2224.6948025099541</v>
      </c>
      <c r="I22" s="74">
        <v>10898.248991967792</v>
      </c>
      <c r="J22" s="80"/>
      <c r="K22" s="81"/>
    </row>
    <row r="23" spans="2:11" ht="22.5" customHeight="1">
      <c r="B23" s="64" t="s">
        <v>310</v>
      </c>
      <c r="C23" s="346">
        <v>5500.4866204190648</v>
      </c>
      <c r="D23" s="346">
        <v>756.65762790160056</v>
      </c>
      <c r="E23" s="346">
        <v>2593.2849482068591</v>
      </c>
      <c r="F23" s="346">
        <v>426.27173220285397</v>
      </c>
      <c r="G23" s="346">
        <v>53.212330126315223</v>
      </c>
      <c r="H23" s="346">
        <v>2427.9606651010149</v>
      </c>
      <c r="I23" s="74">
        <v>11757.873923957708</v>
      </c>
      <c r="J23" s="80"/>
      <c r="K23" s="81"/>
    </row>
    <row r="24" spans="2:11" ht="22.5" customHeight="1">
      <c r="B24" s="64" t="s">
        <v>311</v>
      </c>
      <c r="C24" s="346">
        <v>7277.1593153591202</v>
      </c>
      <c r="D24" s="346">
        <v>971.21720497848253</v>
      </c>
      <c r="E24" s="346">
        <v>2661.7570223644461</v>
      </c>
      <c r="F24" s="346">
        <v>435.04562538021605</v>
      </c>
      <c r="G24" s="346">
        <v>38.739822863972428</v>
      </c>
      <c r="H24" s="346">
        <v>3639.5777614769595</v>
      </c>
      <c r="I24" s="74">
        <v>15023.496752423198</v>
      </c>
      <c r="J24" s="80"/>
      <c r="K24" s="81"/>
    </row>
    <row r="25" spans="2:11" ht="22.5" customHeight="1">
      <c r="B25" s="64" t="s">
        <v>312</v>
      </c>
      <c r="C25" s="346">
        <v>5557.6609068443959</v>
      </c>
      <c r="D25" s="346">
        <v>930.64066981496353</v>
      </c>
      <c r="E25" s="346">
        <v>2662.5385055511633</v>
      </c>
      <c r="F25" s="346">
        <v>420.8339551690226</v>
      </c>
      <c r="G25" s="346">
        <v>28.207541681940043</v>
      </c>
      <c r="H25" s="346">
        <v>3054.5858482843178</v>
      </c>
      <c r="I25" s="74">
        <v>12654.467427345804</v>
      </c>
      <c r="J25" s="80"/>
      <c r="K25" s="81"/>
    </row>
    <row r="26" spans="2:11" ht="22.5" customHeight="1">
      <c r="B26" s="64" t="s">
        <v>313</v>
      </c>
      <c r="C26" s="346">
        <v>5734.174792500984</v>
      </c>
      <c r="D26" s="346">
        <v>830.38374313174677</v>
      </c>
      <c r="E26" s="346">
        <v>2626.3684235971132</v>
      </c>
      <c r="F26" s="346">
        <v>420.05613842844753</v>
      </c>
      <c r="G26" s="346">
        <v>45.937472940796276</v>
      </c>
      <c r="H26" s="346">
        <v>2416.0369294560651</v>
      </c>
      <c r="I26" s="74">
        <v>12072.957500055152</v>
      </c>
      <c r="J26" s="80"/>
      <c r="K26" s="81"/>
    </row>
    <row r="27" spans="2:11" ht="22.5" customHeight="1">
      <c r="B27" s="64" t="s">
        <v>314</v>
      </c>
      <c r="C27" s="346">
        <v>9122.5217018652838</v>
      </c>
      <c r="D27" s="346">
        <v>995.12141036070113</v>
      </c>
      <c r="E27" s="346">
        <v>2925.6672136980287</v>
      </c>
      <c r="F27" s="346">
        <v>497.33685481069858</v>
      </c>
      <c r="G27" s="346">
        <v>46.236671868878915</v>
      </c>
      <c r="H27" s="346">
        <v>3094.5531060838548</v>
      </c>
      <c r="I27" s="74">
        <v>16681.436958687445</v>
      </c>
      <c r="J27" s="80"/>
      <c r="K27" s="81"/>
    </row>
    <row r="28" spans="2:11" ht="22.5" customHeight="1">
      <c r="B28" s="64" t="s">
        <v>315</v>
      </c>
      <c r="C28" s="346">
        <v>9741.0202032564921</v>
      </c>
      <c r="D28" s="346">
        <v>1065.3179801386075</v>
      </c>
      <c r="E28" s="346">
        <v>2857.3152003468372</v>
      </c>
      <c r="F28" s="346">
        <v>292.8830128681243</v>
      </c>
      <c r="G28" s="346">
        <v>34.363764425671036</v>
      </c>
      <c r="H28" s="346">
        <v>3311.2175069449349</v>
      </c>
      <c r="I28" s="74">
        <v>17302.117667980667</v>
      </c>
      <c r="J28" s="80"/>
      <c r="K28" s="81"/>
    </row>
    <row r="29" spans="2:11" ht="22.5" customHeight="1">
      <c r="B29" s="64" t="s">
        <v>316</v>
      </c>
      <c r="C29" s="346">
        <v>8757.3260383571942</v>
      </c>
      <c r="D29" s="346">
        <v>1041.3252922707131</v>
      </c>
      <c r="E29" s="346">
        <v>2813.1610995711881</v>
      </c>
      <c r="F29" s="346">
        <v>337.5085367171481</v>
      </c>
      <c r="G29" s="346">
        <v>27.362846931366256</v>
      </c>
      <c r="H29" s="346">
        <v>3319.1858744405613</v>
      </c>
      <c r="I29" s="74">
        <v>16295.86968828817</v>
      </c>
      <c r="J29" s="80"/>
      <c r="K29" s="81"/>
    </row>
    <row r="30" spans="2:11" ht="22.5" customHeight="1">
      <c r="B30" s="64" t="s">
        <v>317</v>
      </c>
      <c r="C30" s="346">
        <v>7701.7384271319597</v>
      </c>
      <c r="D30" s="346">
        <v>600.69157086682071</v>
      </c>
      <c r="E30" s="346">
        <v>2180.8769008630334</v>
      </c>
      <c r="F30" s="346">
        <v>549.90585901644329</v>
      </c>
      <c r="G30" s="346">
        <v>37.346751140730731</v>
      </c>
      <c r="H30" s="346">
        <v>2431.0424239478198</v>
      </c>
      <c r="I30" s="74">
        <v>13501.601932966809</v>
      </c>
      <c r="J30" s="80"/>
      <c r="K30" s="81"/>
    </row>
    <row r="31" spans="2:11" ht="22.5" customHeight="1">
      <c r="B31" s="64" t="s">
        <v>318</v>
      </c>
      <c r="C31" s="346">
        <v>9054.7784039955677</v>
      </c>
      <c r="D31" s="346">
        <v>596.38588770558169</v>
      </c>
      <c r="E31" s="346">
        <v>2413.5573907524067</v>
      </c>
      <c r="F31" s="346">
        <v>782.93848030634831</v>
      </c>
      <c r="G31" s="346">
        <v>56.625590610831686</v>
      </c>
      <c r="H31" s="346">
        <v>1927.4627525031949</v>
      </c>
      <c r="I31" s="74">
        <v>14831.748505873929</v>
      </c>
      <c r="J31" s="80"/>
      <c r="K31" s="81"/>
    </row>
    <row r="32" spans="2:11" ht="22.5" customHeight="1">
      <c r="B32" s="64" t="s">
        <v>319</v>
      </c>
      <c r="C32" s="346">
        <v>10082.488558521994</v>
      </c>
      <c r="D32" s="346">
        <v>1411.59543474263</v>
      </c>
      <c r="E32" s="346">
        <v>2900.6547770980164</v>
      </c>
      <c r="F32" s="346">
        <v>660.30735180458896</v>
      </c>
      <c r="G32" s="346">
        <v>35.632766716144182</v>
      </c>
      <c r="H32" s="346">
        <v>4539.340156754386</v>
      </c>
      <c r="I32" s="74">
        <v>19630.01904563776</v>
      </c>
      <c r="J32" s="80"/>
      <c r="K32" s="81"/>
    </row>
    <row r="33" spans="2:11" ht="22.5" customHeight="1">
      <c r="B33" s="64" t="s">
        <v>320</v>
      </c>
      <c r="C33" s="346">
        <v>9883.1398508152961</v>
      </c>
      <c r="D33" s="346">
        <v>1127.1161183191555</v>
      </c>
      <c r="E33" s="346">
        <v>3612.0119885608419</v>
      </c>
      <c r="F33" s="346">
        <v>682.81521595241111</v>
      </c>
      <c r="G33" s="346">
        <v>22.601872185970731</v>
      </c>
      <c r="H33" s="346">
        <v>3595.1193300308669</v>
      </c>
      <c r="I33" s="74">
        <v>18922.804375864544</v>
      </c>
      <c r="J33" s="80"/>
      <c r="K33" s="81"/>
    </row>
    <row r="34" spans="2:11" ht="22.5" customHeight="1">
      <c r="B34" s="64" t="s">
        <v>321</v>
      </c>
      <c r="C34" s="346">
        <v>9634.2761146950961</v>
      </c>
      <c r="D34" s="346">
        <v>964.23881558406879</v>
      </c>
      <c r="E34" s="346">
        <v>2965.3475813158757</v>
      </c>
      <c r="F34" s="346">
        <v>691.77387142764837</v>
      </c>
      <c r="G34" s="346">
        <v>36.729722347230641</v>
      </c>
      <c r="H34" s="346">
        <v>3057.1360893741539</v>
      </c>
      <c r="I34" s="74">
        <v>17349.502194744076</v>
      </c>
      <c r="J34" s="80"/>
      <c r="K34" s="81"/>
    </row>
    <row r="35" spans="2:11" ht="22.5" customHeight="1">
      <c r="B35" s="64" t="s">
        <v>322</v>
      </c>
      <c r="C35" s="346">
        <v>9619.0067040536214</v>
      </c>
      <c r="D35" s="346">
        <v>1136.0289596586636</v>
      </c>
      <c r="E35" s="346">
        <v>3174.8969859324525</v>
      </c>
      <c r="F35" s="346">
        <v>783.48379744999602</v>
      </c>
      <c r="G35" s="346">
        <v>19.055784954727088</v>
      </c>
      <c r="H35" s="346">
        <v>3577.8526556644365</v>
      </c>
      <c r="I35" s="74">
        <v>18310.324887713901</v>
      </c>
      <c r="J35" s="80"/>
      <c r="K35" s="81"/>
    </row>
    <row r="36" spans="2:11" ht="22.5" customHeight="1">
      <c r="B36" s="64" t="s">
        <v>324</v>
      </c>
      <c r="C36" s="346">
        <v>9733.5866312067574</v>
      </c>
      <c r="D36" s="346">
        <v>1353.7996558578545</v>
      </c>
      <c r="E36" s="346">
        <v>3870.0585988575008</v>
      </c>
      <c r="F36" s="346">
        <v>453.31245470119211</v>
      </c>
      <c r="G36" s="346">
        <v>21.666883677811565</v>
      </c>
      <c r="H36" s="346">
        <v>4258.4629395023912</v>
      </c>
      <c r="I36" s="74">
        <v>19690.887163803505</v>
      </c>
      <c r="J36" s="80"/>
      <c r="K36" s="81"/>
    </row>
    <row r="37" spans="2:11" ht="22.5" customHeight="1">
      <c r="B37" s="64" t="s">
        <v>325</v>
      </c>
      <c r="C37" s="346">
        <v>10442.599639561056</v>
      </c>
      <c r="D37" s="346">
        <v>1354.5300889406819</v>
      </c>
      <c r="E37" s="346">
        <v>4461.4485914124416</v>
      </c>
      <c r="F37" s="346">
        <v>805.63708896269554</v>
      </c>
      <c r="G37" s="346">
        <v>68.817620230604192</v>
      </c>
      <c r="H37" s="346">
        <v>4241.1357643838683</v>
      </c>
      <c r="I37" s="74">
        <v>21374.16879349135</v>
      </c>
      <c r="J37" s="80"/>
      <c r="K37" s="81"/>
    </row>
    <row r="38" spans="2:11" ht="22.5" customHeight="1">
      <c r="B38" s="64" t="s">
        <v>326</v>
      </c>
      <c r="C38" s="346">
        <v>9970.7633245401612</v>
      </c>
      <c r="D38" s="346">
        <v>1179.207575052905</v>
      </c>
      <c r="E38" s="346">
        <v>3573.087797361914</v>
      </c>
      <c r="F38" s="346">
        <v>1146.0409552589454</v>
      </c>
      <c r="G38" s="346">
        <v>100.95400817093964</v>
      </c>
      <c r="H38" s="346">
        <v>3682.5162390317028</v>
      </c>
      <c r="I38" s="74">
        <v>19652.569899416569</v>
      </c>
      <c r="J38" s="80"/>
      <c r="K38" s="81"/>
    </row>
    <row r="39" spans="2:11" ht="22.5" customHeight="1">
      <c r="B39" s="64" t="s">
        <v>327</v>
      </c>
      <c r="C39" s="346">
        <v>9837.4038628824965</v>
      </c>
      <c r="D39" s="346">
        <v>1035.6371852283478</v>
      </c>
      <c r="E39" s="346">
        <v>3821.7600189525788</v>
      </c>
      <c r="F39" s="346">
        <v>1133.6304096679005</v>
      </c>
      <c r="G39" s="346">
        <v>108.70272509052901</v>
      </c>
      <c r="H39" s="346">
        <v>3759.4161704467865</v>
      </c>
      <c r="I39" s="74">
        <v>19696.550372268637</v>
      </c>
      <c r="J39" s="80"/>
      <c r="K39" s="81"/>
    </row>
    <row r="40" spans="2:11" ht="19.2" customHeight="1">
      <c r="B40" s="64" t="s">
        <v>391</v>
      </c>
      <c r="C40" s="346">
        <v>9289.4285807494671</v>
      </c>
      <c r="D40" s="346">
        <v>1202.4560789615234</v>
      </c>
      <c r="E40" s="346">
        <v>3638.7918705875554</v>
      </c>
      <c r="F40" s="346">
        <v>606.18205714067381</v>
      </c>
      <c r="G40" s="346">
        <v>54.604873647610589</v>
      </c>
      <c r="H40" s="346">
        <v>3748.3390309141305</v>
      </c>
      <c r="I40" s="74">
        <v>18539.802492000963</v>
      </c>
    </row>
    <row r="41" spans="2:11" ht="25.8" customHeight="1">
      <c r="B41" s="333" t="s">
        <v>392</v>
      </c>
      <c r="C41" s="346">
        <v>14541.402554954144</v>
      </c>
      <c r="D41" s="346">
        <v>1110.3228198608383</v>
      </c>
      <c r="E41" s="346">
        <v>4344.049291817224</v>
      </c>
      <c r="F41" s="346">
        <v>897.28083185407195</v>
      </c>
      <c r="G41" s="346">
        <v>76.468316203118647</v>
      </c>
      <c r="H41" s="346">
        <v>3466.3277285245113</v>
      </c>
      <c r="I41" s="74">
        <v>24435.851543213903</v>
      </c>
    </row>
  </sheetData>
  <mergeCells count="2">
    <mergeCell ref="C2:I2"/>
    <mergeCell ref="B2:B3"/>
  </mergeCells>
  <printOptions horizontalCentered="1"/>
  <pageMargins left="0.25" right="0.25" top="0.75" bottom="0.5" header="0.25" footer="0.25"/>
  <pageSetup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21875" defaultRowHeight="13.8"/>
  <cols>
    <col min="1" max="1" width="1.44140625" style="13" customWidth="1"/>
    <col min="2" max="2" width="5.21875" style="13" customWidth="1"/>
    <col min="3" max="3" width="7" style="13" customWidth="1"/>
    <col min="4" max="4" width="16.21875" style="13" customWidth="1"/>
    <col min="5" max="5" width="15.44140625" style="13" customWidth="1"/>
    <col min="6" max="6" width="16" style="13" customWidth="1"/>
    <col min="7" max="7" width="15.21875" style="13" customWidth="1"/>
    <col min="8" max="8" width="16.44140625" style="13" customWidth="1"/>
    <col min="9" max="9" width="15.21875" style="13" customWidth="1"/>
    <col min="10" max="10" width="1.21875" style="13" customWidth="1"/>
    <col min="11" max="225" width="9.21875" style="13"/>
    <col min="226" max="226" width="6" style="13" customWidth="1"/>
    <col min="227" max="227" width="3.44140625" style="13" customWidth="1"/>
    <col min="228" max="228" width="8.21875" style="13" customWidth="1"/>
    <col min="229" max="231" width="6.44140625" style="13" customWidth="1"/>
    <col min="232" max="232" width="6.21875" style="13" customWidth="1"/>
    <col min="233" max="233" width="8" style="13" customWidth="1"/>
    <col min="234" max="234" width="6.44140625" style="13" customWidth="1"/>
    <col min="235" max="235" width="6.77734375" style="13" customWidth="1"/>
    <col min="236" max="236" width="8" style="13" customWidth="1"/>
    <col min="237" max="237" width="8.44140625" style="13" customWidth="1"/>
    <col min="238" max="238" width="6.44140625" style="13" customWidth="1"/>
    <col min="239" max="239" width="7.77734375" style="13" customWidth="1"/>
    <col min="240" max="240" width="6.77734375" style="13" customWidth="1"/>
    <col min="241" max="241" width="7.21875" style="13" customWidth="1"/>
    <col min="242" max="242" width="7.44140625" style="13" customWidth="1"/>
    <col min="243" max="243" width="8" style="13" customWidth="1"/>
    <col min="244" max="244" width="7.77734375" style="13" customWidth="1"/>
    <col min="245" max="245" width="7.21875" style="13" customWidth="1"/>
    <col min="246" max="246" width="7" style="13" customWidth="1"/>
    <col min="247" max="247" width="8.77734375" style="13" customWidth="1"/>
    <col min="248" max="248" width="8.44140625" style="13" customWidth="1"/>
    <col min="249" max="249" width="9" style="13" customWidth="1"/>
    <col min="250" max="16384" width="9.21875" style="13"/>
  </cols>
  <sheetData>
    <row r="1" spans="2:9" ht="21.75" customHeight="1">
      <c r="B1" s="69" t="s">
        <v>276</v>
      </c>
      <c r="C1" s="339"/>
      <c r="D1" s="54"/>
      <c r="E1" s="54"/>
      <c r="F1" s="54"/>
      <c r="G1" s="54"/>
      <c r="H1" s="54"/>
      <c r="I1" s="54"/>
    </row>
    <row r="2" spans="2:9" ht="18.75" customHeight="1">
      <c r="B2" s="515" t="s">
        <v>27</v>
      </c>
      <c r="C2" s="517" t="s">
        <v>28</v>
      </c>
      <c r="D2" s="502" t="s">
        <v>277</v>
      </c>
      <c r="E2" s="503"/>
      <c r="F2" s="503"/>
      <c r="G2" s="503"/>
      <c r="H2" s="503"/>
      <c r="I2" s="503"/>
    </row>
    <row r="3" spans="2:9" s="12" customFormat="1" ht="90" customHeight="1">
      <c r="B3" s="516"/>
      <c r="C3" s="518"/>
      <c r="D3" s="413" t="s">
        <v>33</v>
      </c>
      <c r="E3" s="372" t="s">
        <v>34</v>
      </c>
      <c r="F3" s="371" t="s">
        <v>177</v>
      </c>
      <c r="G3" s="371" t="s">
        <v>36</v>
      </c>
      <c r="H3" s="371" t="s">
        <v>37</v>
      </c>
      <c r="I3" s="371" t="s">
        <v>278</v>
      </c>
    </row>
    <row r="4" spans="2:9" ht="22.5" customHeight="1">
      <c r="B4" s="338" t="s">
        <v>260</v>
      </c>
      <c r="C4" s="344"/>
      <c r="D4" s="346" t="e">
        <f>'A3 current gdp_industry'!#REF!/'A9a constant gdp  industry'!#REF!*100</f>
        <v>#REF!</v>
      </c>
      <c r="E4" s="345" t="e">
        <f>'A3 current gdp_industry'!#REF!/'A9a constant gdp  industry'!#REF!*100</f>
        <v>#REF!</v>
      </c>
      <c r="F4" s="345" t="e">
        <f>'A3 current gdp_industry'!#REF!/'A9a constant gdp  industry'!#REF!*100</f>
        <v>#REF!</v>
      </c>
      <c r="G4" s="345" t="e">
        <f>'A3 current gdp_industry'!#REF!/'A9a constant gdp  industry'!#REF!*100</f>
        <v>#REF!</v>
      </c>
      <c r="H4" s="345" t="e">
        <f>'A3 current gdp_industry'!#REF!/'A9a constant gdp  industry'!#REF!*100</f>
        <v>#REF!</v>
      </c>
      <c r="I4" s="74" t="e">
        <f>'A3 current gdp_industry'!#REF!/'A9a constant gdp  industry'!#REF!*100</f>
        <v>#REF!</v>
      </c>
    </row>
    <row r="5" spans="2:9" ht="22.5" customHeight="1">
      <c r="B5" s="338" t="s">
        <v>261</v>
      </c>
      <c r="C5" s="344"/>
      <c r="D5" s="346">
        <f>'A3 current gdp_industry'!C33/'A9a constant gdp  industry'!C33*100</f>
        <v>357.02162385034109</v>
      </c>
      <c r="E5" s="345">
        <f>'A3 current gdp_industry'!E33/'A9a constant gdp  industry'!E33*100</f>
        <v>212.36047374094395</v>
      </c>
      <c r="F5" s="345">
        <f>'A3 current gdp_industry'!F33/'A9a constant gdp  industry'!F33*100</f>
        <v>91.419793807230079</v>
      </c>
      <c r="G5" s="345">
        <f>'A3 current gdp_industry'!G33/'A9a constant gdp  industry'!G33*100</f>
        <v>367.35158813978887</v>
      </c>
      <c r="H5" s="345">
        <f>'A3 current gdp_industry'!H33/'A9a constant gdp  industry'!H33*100</f>
        <v>206.46396782669134</v>
      </c>
      <c r="I5" s="74">
        <f>'A3 current gdp_industry'!I33/'A9a constant gdp  industry'!I33*100</f>
        <v>281.27461056219101</v>
      </c>
    </row>
    <row r="6" spans="2:9" ht="22.5" customHeight="1">
      <c r="B6" s="338" t="s">
        <v>262</v>
      </c>
      <c r="C6" s="344"/>
      <c r="D6" s="346">
        <f>'A3 current gdp_industry'!C34/'A9a constant gdp  industry'!C34*100</f>
        <v>336.87234472743222</v>
      </c>
      <c r="E6" s="345">
        <f>'A3 current gdp_industry'!E34/'A9a constant gdp  industry'!E34*100</f>
        <v>213.12517745540509</v>
      </c>
      <c r="F6" s="345">
        <f>'A3 current gdp_industry'!F34/'A9a constant gdp  industry'!F34*100</f>
        <v>95.699057442476672</v>
      </c>
      <c r="G6" s="345">
        <f>'A3 current gdp_industry'!G34/'A9a constant gdp  industry'!G34*100</f>
        <v>192.18669743906221</v>
      </c>
      <c r="H6" s="345">
        <f>'A3 current gdp_industry'!H34/'A9a constant gdp  industry'!H34*100</f>
        <v>229.8436741406085</v>
      </c>
      <c r="I6" s="74">
        <f>'A3 current gdp_industry'!I34/'A9a constant gdp  industry'!I34*100</f>
        <v>279.87429957307108</v>
      </c>
    </row>
    <row r="7" spans="2:9" ht="22.5" customHeight="1">
      <c r="B7" s="338" t="s">
        <v>263</v>
      </c>
      <c r="C7" s="344"/>
      <c r="D7" s="346">
        <f>'A3 current gdp_industry'!C35/'A9a constant gdp  industry'!C35*100</f>
        <v>368.04160824577423</v>
      </c>
      <c r="E7" s="345">
        <f>'A3 current gdp_industry'!E35/'A9a constant gdp  industry'!E35*100</f>
        <v>232.34602641643809</v>
      </c>
      <c r="F7" s="345">
        <f>'A3 current gdp_industry'!F35/'A9a constant gdp  industry'!F35*100</f>
        <v>100.15131275807813</v>
      </c>
      <c r="G7" s="345">
        <f>'A3 current gdp_industry'!G35/'A9a constant gdp  industry'!G35*100</f>
        <v>451.49483611572128</v>
      </c>
      <c r="H7" s="345">
        <f>'A3 current gdp_industry'!H35/'A9a constant gdp  industry'!H35*100</f>
        <v>234.84971564927037</v>
      </c>
      <c r="I7" s="74">
        <f>'A3 current gdp_industry'!I35/'A9a constant gdp  industry'!I35*100</f>
        <v>297.49438557217997</v>
      </c>
    </row>
    <row r="8" spans="2:9" ht="22.5" customHeight="1">
      <c r="B8" s="338" t="s">
        <v>264</v>
      </c>
      <c r="C8" s="344"/>
      <c r="D8" s="346">
        <f>'A3 current gdp_industry'!C36/'A9a constant gdp  industry'!C36*100</f>
        <v>427.63886204257193</v>
      </c>
      <c r="E8" s="345">
        <f>'A3 current gdp_industry'!E36/'A9a constant gdp  industry'!E36*100</f>
        <v>200.22489477851258</v>
      </c>
      <c r="F8" s="345">
        <f>'A3 current gdp_industry'!F36/'A9a constant gdp  industry'!F36*100</f>
        <v>86.568668920235041</v>
      </c>
      <c r="G8" s="345">
        <f>'A3 current gdp_industry'!G36/'A9a constant gdp  industry'!G36*100</f>
        <v>378.9698335943558</v>
      </c>
      <c r="H8" s="345">
        <f>'A3 current gdp_industry'!H36/'A9a constant gdp  industry'!H36*100</f>
        <v>237.84230505265356</v>
      </c>
      <c r="I8" s="74">
        <f>'A3 current gdp_industry'!I36/'A9a constant gdp  industry'!I36*100</f>
        <v>319.25982563579458</v>
      </c>
    </row>
    <row r="9" spans="2:9" ht="22.5" customHeight="1">
      <c r="B9" s="338" t="s">
        <v>265</v>
      </c>
      <c r="C9" s="344"/>
      <c r="D9" s="346">
        <f>'A3 current gdp_industry'!C37/'A9a constant gdp  industry'!C37*100</f>
        <v>410.52437809866007</v>
      </c>
      <c r="E9" s="345">
        <f>'A3 current gdp_industry'!E37/'A9a constant gdp  industry'!E37*100</f>
        <v>228.81039256078313</v>
      </c>
      <c r="F9" s="345">
        <f>'A3 current gdp_industry'!F37/'A9a constant gdp  industry'!F37*100</f>
        <v>95.793563307864517</v>
      </c>
      <c r="G9" s="345">
        <f>'A3 current gdp_industry'!G37/'A9a constant gdp  industry'!G37*100</f>
        <v>89.706591486086722</v>
      </c>
      <c r="H9" s="345">
        <f>'A3 current gdp_industry'!H37/'A9a constant gdp  industry'!H37*100</f>
        <v>231.44746305329548</v>
      </c>
      <c r="I9" s="74">
        <f>'A3 current gdp_industry'!I37/'A9a constant gdp  industry'!I37*100</f>
        <v>311.25443654094261</v>
      </c>
    </row>
    <row r="10" spans="2:9" ht="22.5" customHeight="1">
      <c r="B10" s="338" t="s">
        <v>266</v>
      </c>
      <c r="C10" s="344"/>
      <c r="D10" s="346">
        <f>'A3 current gdp_industry'!C38/'A9a constant gdp  industry'!C38*100</f>
        <v>424.34930132138629</v>
      </c>
      <c r="E10" s="345">
        <f>'A3 current gdp_industry'!E38/'A9a constant gdp  industry'!E38*100</f>
        <v>250.02213812616901</v>
      </c>
      <c r="F10" s="345">
        <f>'A3 current gdp_industry'!F38/'A9a constant gdp  industry'!F38*100</f>
        <v>101.95601299731783</v>
      </c>
      <c r="G10" s="345">
        <f>'A3 current gdp_industry'!G38/'A9a constant gdp  industry'!G38*100</f>
        <v>38.424209467638562</v>
      </c>
      <c r="H10" s="345">
        <f>'A3 current gdp_industry'!H38/'A9a constant gdp  industry'!H38*100</f>
        <v>237.82715746471376</v>
      </c>
      <c r="I10" s="74">
        <f>'A3 current gdp_industry'!I38/'A9a constant gdp  industry'!I38*100</f>
        <v>324.17342977020627</v>
      </c>
    </row>
    <row r="11" spans="2:9" ht="22.5" customHeight="1">
      <c r="B11" s="338" t="s">
        <v>267</v>
      </c>
      <c r="C11" s="344"/>
      <c r="D11" s="346">
        <f>'A3 current gdp_industry'!C39/'A9a constant gdp  industry'!C39*100</f>
        <v>418.88693340738888</v>
      </c>
      <c r="E11" s="345">
        <f>'A3 current gdp_industry'!E39/'A9a constant gdp  industry'!E39*100</f>
        <v>244.93210403189329</v>
      </c>
      <c r="F11" s="345">
        <f>'A3 current gdp_industry'!F39/'A9a constant gdp  industry'!F39*100</f>
        <v>99.47824154268018</v>
      </c>
      <c r="G11" s="345">
        <f>'A3 current gdp_industry'!G39/'A9a constant gdp  industry'!G39*100</f>
        <v>72.568585255759771</v>
      </c>
      <c r="H11" s="345">
        <f>'A3 current gdp_industry'!H39/'A9a constant gdp  industry'!H39*100</f>
        <v>208.45228108281245</v>
      </c>
      <c r="I11" s="74">
        <f>'A3 current gdp_industry'!I39/'A9a constant gdp  industry'!I39*100</f>
        <v>313.29221993735337</v>
      </c>
    </row>
    <row r="12" spans="2:9" ht="20.25" customHeight="1">
      <c r="B12" s="338" t="s">
        <v>268</v>
      </c>
      <c r="C12" s="344"/>
      <c r="D12" s="92" t="e">
        <f>'A3 current gdp_industry'!#REF!/'A9a constant gdp  industry'!#REF!*100</f>
        <v>#REF!</v>
      </c>
      <c r="E12" s="93" t="e">
        <f>'A3 current gdp_industry'!#REF!/'A9a constant gdp  industry'!#REF!*100</f>
        <v>#REF!</v>
      </c>
      <c r="F12" s="345" t="e">
        <f>'A3 current gdp_industry'!#REF!/'A9a constant gdp  industry'!#REF!*100</f>
        <v>#REF!</v>
      </c>
      <c r="G12" s="345" t="e">
        <f>'A3 current gdp_industry'!#REF!/'A9a constant gdp  industry'!#REF!*100</f>
        <v>#REF!</v>
      </c>
      <c r="H12" s="345" t="e">
        <f>'A3 current gdp_industry'!#REF!/'A9a constant gdp  industry'!#REF!*100</f>
        <v>#REF!</v>
      </c>
      <c r="I12" s="74" t="e">
        <f>'A3 current gdp_industry'!#REF!/'A9a constant gdp  industry'!#REF!*100</f>
        <v>#REF!</v>
      </c>
    </row>
    <row r="13" spans="2:9" ht="20.25" customHeight="1">
      <c r="B13" s="338" t="s">
        <v>269</v>
      </c>
      <c r="C13" s="344"/>
      <c r="D13" s="92" t="e">
        <f>'A3 current gdp_industry'!#REF!/'A9a constant gdp  industry'!#REF!*100</f>
        <v>#REF!</v>
      </c>
      <c r="E13" s="93" t="e">
        <f>'A3 current gdp_industry'!#REF!/'A9a constant gdp  industry'!#REF!*100</f>
        <v>#REF!</v>
      </c>
      <c r="F13" s="93" t="e">
        <f>'A3 current gdp_industry'!#REF!/'A9a constant gdp  industry'!#REF!*100</f>
        <v>#REF!</v>
      </c>
      <c r="G13" s="345" t="e">
        <f>'A3 current gdp_industry'!#REF!/'A9a constant gdp  industry'!#REF!*100</f>
        <v>#REF!</v>
      </c>
      <c r="H13" s="345" t="e">
        <f>'A3 current gdp_industry'!#REF!/'A9a constant gdp  industry'!#REF!*100</f>
        <v>#REF!</v>
      </c>
      <c r="I13" s="74" t="e">
        <f>'A3 current gdp_industry'!#REF!/'A9a constant gdp  industry'!#REF!*100</f>
        <v>#REF!</v>
      </c>
    </row>
    <row r="14" spans="2:9" ht="20.25" customHeight="1">
      <c r="B14" s="338" t="s">
        <v>270</v>
      </c>
      <c r="C14" s="344"/>
      <c r="D14" s="92" t="e">
        <f>'A3 current gdp_industry'!#REF!/'A9a constant gdp  industry'!#REF!*100</f>
        <v>#REF!</v>
      </c>
      <c r="E14" s="93" t="e">
        <f>'A3 current gdp_industry'!#REF!/'A9a constant gdp  industry'!#REF!*100</f>
        <v>#REF!</v>
      </c>
      <c r="F14" s="345" t="e">
        <f>'A3 current gdp_industry'!#REF!/'A9a constant gdp  industry'!#REF!*100</f>
        <v>#REF!</v>
      </c>
      <c r="G14" s="345" t="e">
        <f>'A3 current gdp_industry'!#REF!/'A9a constant gdp  industry'!#REF!*100</f>
        <v>#REF!</v>
      </c>
      <c r="H14" s="345" t="e">
        <f>'A3 current gdp_industry'!#REF!/'A9a constant gdp  industry'!#REF!*100</f>
        <v>#REF!</v>
      </c>
      <c r="I14" s="74" t="e">
        <f>'A3 current gdp_industry'!#REF!/'A9a constant gdp  industry'!#REF!*100</f>
        <v>#REF!</v>
      </c>
    </row>
    <row r="15" spans="2:9" ht="20.25" customHeight="1">
      <c r="B15" s="338" t="s">
        <v>271</v>
      </c>
      <c r="C15" s="344"/>
      <c r="D15" s="92" t="e">
        <f>'A3 current gdp_industry'!#REF!/'A9a constant gdp  industry'!#REF!*100</f>
        <v>#REF!</v>
      </c>
      <c r="E15" s="92" t="e">
        <f>'A3 current gdp_industry'!#REF!/'A9a constant gdp  industry'!#REF!*100</f>
        <v>#REF!</v>
      </c>
      <c r="F15" s="346" t="e">
        <f>'A3 current gdp_industry'!#REF!/'A9a constant gdp  industry'!#REF!*100</f>
        <v>#REF!</v>
      </c>
      <c r="G15" s="346" t="e">
        <f>'A3 current gdp_industry'!#REF!/'A9a constant gdp  industry'!#REF!*100</f>
        <v>#REF!</v>
      </c>
      <c r="H15" s="346" t="e">
        <f>'A3 current gdp_industry'!#REF!/'A9a constant gdp  industry'!#REF!*100</f>
        <v>#REF!</v>
      </c>
      <c r="I15" s="95" t="e">
        <f>'A3 current gdp_industry'!#REF!/'A9a constant gdp  industry'!#REF!*100</f>
        <v>#REF!</v>
      </c>
    </row>
    <row r="16" spans="2:9" ht="20.25" customHeight="1">
      <c r="B16" s="338" t="s">
        <v>272</v>
      </c>
      <c r="C16" s="349"/>
      <c r="D16" s="92" t="e">
        <f>'A3 current gdp_industry'!#REF!/'A9a constant gdp  industry'!#REF!*100</f>
        <v>#REF!</v>
      </c>
      <c r="E16" s="92" t="e">
        <f>'A3 current gdp_industry'!#REF!/'A9a constant gdp  industry'!#REF!*100</f>
        <v>#REF!</v>
      </c>
      <c r="F16" s="346" t="e">
        <f>'A3 current gdp_industry'!#REF!/'A9a constant gdp  industry'!#REF!*100</f>
        <v>#REF!</v>
      </c>
      <c r="G16" s="346" t="e">
        <f>'A3 current gdp_industry'!#REF!/'A9a constant gdp  industry'!#REF!*100</f>
        <v>#REF!</v>
      </c>
      <c r="H16" s="346" t="e">
        <f>'A3 current gdp_industry'!#REF!/'A9a constant gdp  industry'!#REF!*100</f>
        <v>#REF!</v>
      </c>
      <c r="I16" s="95" t="e">
        <f>'A3 current gdp_industry'!#REF!/'A9a constant gdp  industry'!#REF!*100</f>
        <v>#REF!</v>
      </c>
    </row>
    <row r="17" spans="2:9" ht="20.25" customHeight="1">
      <c r="B17" s="338" t="s">
        <v>273</v>
      </c>
      <c r="C17" s="349"/>
      <c r="D17" s="92" t="e">
        <f>'A3 current gdp_industry'!#REF!/'A9a constant gdp  industry'!#REF!*100</f>
        <v>#REF!</v>
      </c>
      <c r="E17" s="92" t="e">
        <f>'A3 current gdp_industry'!#REF!/'A9a constant gdp  industry'!#REF!*100</f>
        <v>#REF!</v>
      </c>
      <c r="F17" s="346" t="e">
        <f>'A3 current gdp_industry'!#REF!/'A9a constant gdp  industry'!#REF!*100</f>
        <v>#REF!</v>
      </c>
      <c r="G17" s="347" t="e">
        <f>'A3 current gdp_industry'!#REF!/'A9a constant gdp  industry'!#REF!*100</f>
        <v>#REF!</v>
      </c>
      <c r="H17" s="346" t="e">
        <f>'A3 current gdp_industry'!#REF!/'A9a constant gdp  industry'!#REF!*100</f>
        <v>#REF!</v>
      </c>
      <c r="I17" s="95" t="e">
        <f>'A3 current gdp_industry'!#REF!/'A9a constant gdp  industry'!#REF!*100</f>
        <v>#REF!</v>
      </c>
    </row>
    <row r="18" spans="2:9" ht="20.25" customHeight="1">
      <c r="B18" s="338" t="s">
        <v>274</v>
      </c>
      <c r="C18" s="344"/>
      <c r="D18" s="94" t="e">
        <f>'A3 current gdp_industry'!#REF!/'A9a constant gdp  industry'!#REF!*100</f>
        <v>#REF!</v>
      </c>
      <c r="E18" s="94" t="e">
        <f>'A3 current gdp_industry'!#REF!/'A9a constant gdp  industry'!#REF!*100</f>
        <v>#REF!</v>
      </c>
      <c r="F18" s="347" t="e">
        <f>'A3 current gdp_industry'!#REF!/'A9a constant gdp  industry'!#REF!*100</f>
        <v>#REF!</v>
      </c>
      <c r="G18" s="347" t="e">
        <f>'A3 current gdp_industry'!#REF!/'A9a constant gdp  industry'!#REF!*100</f>
        <v>#REF!</v>
      </c>
      <c r="H18" s="346" t="e">
        <f>'A3 current gdp_industry'!#REF!/'A9a constant gdp  industry'!#REF!*100</f>
        <v>#REF!</v>
      </c>
      <c r="I18" s="96" t="e">
        <f>'A3 current gdp_industry'!#REF!/'A9a constant gdp  industry'!#REF!*100</f>
        <v>#REF!</v>
      </c>
    </row>
    <row r="19" spans="2:9" ht="20.25" customHeight="1">
      <c r="B19" s="338" t="s">
        <v>275</v>
      </c>
      <c r="C19" s="349"/>
      <c r="D19" s="94" t="e">
        <f>'A3 current gdp_industry'!#REF!/'A9a constant gdp  industry'!#REF!*100</f>
        <v>#REF!</v>
      </c>
      <c r="E19" s="94" t="e">
        <f>'A3 current gdp_industry'!#REF!/'A9a constant gdp  industry'!#REF!*100</f>
        <v>#REF!</v>
      </c>
      <c r="F19" s="347" t="e">
        <f>'A3 current gdp_industry'!#REF!/'A9a constant gdp  industry'!#REF!*100</f>
        <v>#REF!</v>
      </c>
      <c r="G19" s="347" t="e">
        <f>'A3 current gdp_industry'!#REF!/'A9a constant gdp  industry'!#REF!*100</f>
        <v>#REF!</v>
      </c>
      <c r="H19" s="346" t="e">
        <f>'A3 current gdp_industry'!#REF!/'A9a constant gdp  industry'!#REF!*100</f>
        <v>#REF!</v>
      </c>
      <c r="I19" s="96" t="e">
        <f>'A3 current gdp_industry'!#REF!/'A9a constant gdp  industry'!#REF!*100</f>
        <v>#REF!</v>
      </c>
    </row>
    <row r="20" spans="2:9" ht="20.25" customHeight="1">
      <c r="B20" s="338" t="s">
        <v>250</v>
      </c>
      <c r="C20" s="349"/>
      <c r="D20" s="94" t="e">
        <f>'A3 current gdp_industry'!#REF!/'A9a constant gdp  industry'!#REF!*100</f>
        <v>#REF!</v>
      </c>
      <c r="E20" s="94" t="e">
        <f>'A3 current gdp_industry'!#REF!/'A9a constant gdp  industry'!#REF!*100</f>
        <v>#REF!</v>
      </c>
      <c r="F20" s="347" t="e">
        <f>'A3 current gdp_industry'!#REF!/'A9a constant gdp  industry'!#REF!*100</f>
        <v>#REF!</v>
      </c>
      <c r="G20" s="347" t="e">
        <f>'A3 current gdp_industry'!#REF!/'A9a constant gdp  industry'!#REF!*100</f>
        <v>#REF!</v>
      </c>
      <c r="H20" s="346" t="e">
        <f>'A3 current gdp_industry'!#REF!/'A9a constant gdp  industry'!#REF!*100</f>
        <v>#REF!</v>
      </c>
      <c r="I20" s="96" t="e">
        <f>'A3 current gdp_industry'!#REF!/'A9a constant gdp  industry'!#REF!*100</f>
        <v>#REF!</v>
      </c>
    </row>
    <row r="21" spans="2:9" ht="20.25" customHeight="1">
      <c r="B21" s="338" t="s">
        <v>251</v>
      </c>
      <c r="C21" s="349"/>
      <c r="D21" s="92" t="e">
        <f>'A3 current gdp_industry'!#REF!/'A9a constant gdp  industry'!#REF!*100</f>
        <v>#REF!</v>
      </c>
      <c r="E21" s="94" t="e">
        <f>'A3 current gdp_industry'!#REF!/'A9a constant gdp  industry'!#REF!*100</f>
        <v>#REF!</v>
      </c>
      <c r="F21" s="347" t="e">
        <f>'A3 current gdp_industry'!#REF!/'A9a constant gdp  industry'!#REF!*100</f>
        <v>#REF!</v>
      </c>
      <c r="G21" s="347" t="e">
        <f>'A3 current gdp_industry'!#REF!/'A9a constant gdp  industry'!#REF!*100</f>
        <v>#REF!</v>
      </c>
      <c r="H21" s="346" t="e">
        <f>'A3 current gdp_industry'!#REF!/'A9a constant gdp  industry'!#REF!*100</f>
        <v>#REF!</v>
      </c>
      <c r="I21" s="96" t="e">
        <f>'A3 current gdp_industry'!#REF!/'A9a constant gdp  industry'!#REF!*100</f>
        <v>#REF!</v>
      </c>
    </row>
    <row r="22" spans="2:9" ht="20.25" customHeight="1">
      <c r="B22" s="338" t="s">
        <v>252</v>
      </c>
      <c r="C22" s="344"/>
      <c r="D22" s="92" t="e">
        <f>'A3 current gdp_industry'!#REF!/'A9a constant gdp  industry'!#REF!*100</f>
        <v>#REF!</v>
      </c>
      <c r="E22" s="94" t="e">
        <f>'A3 current gdp_industry'!#REF!/'A9a constant gdp  industry'!#REF!*100</f>
        <v>#REF!</v>
      </c>
      <c r="F22" s="347" t="e">
        <f>'A3 current gdp_industry'!#REF!/'A9a constant gdp  industry'!#REF!*100</f>
        <v>#REF!</v>
      </c>
      <c r="G22" s="347" t="e">
        <f>'A3 current gdp_industry'!#REF!/'A9a constant gdp  industry'!#REF!*100</f>
        <v>#REF!</v>
      </c>
      <c r="H22" s="346" t="e">
        <f>'A3 current gdp_industry'!#REF!/'A9a constant gdp  industry'!#REF!*100</f>
        <v>#REF!</v>
      </c>
      <c r="I22" s="96" t="e">
        <f>'A3 current gdp_industry'!#REF!/'A9a constant gdp  industry'!#REF!*100</f>
        <v>#REF!</v>
      </c>
    </row>
    <row r="23" spans="2:9" ht="20.25" customHeight="1">
      <c r="B23" s="338" t="s">
        <v>253</v>
      </c>
      <c r="C23" s="349"/>
      <c r="D23" s="92" t="e">
        <f>'A3 current gdp_industry'!#REF!/'A9a constant gdp  industry'!#REF!*100</f>
        <v>#REF!</v>
      </c>
      <c r="E23" s="94" t="e">
        <f>'A3 current gdp_industry'!#REF!/'A9a constant gdp  industry'!#REF!*100</f>
        <v>#REF!</v>
      </c>
      <c r="F23" s="347" t="e">
        <f>'A3 current gdp_industry'!#REF!/'A9a constant gdp  industry'!#REF!*100</f>
        <v>#REF!</v>
      </c>
      <c r="G23" s="347" t="e">
        <f>'A3 current gdp_industry'!#REF!/'A9a constant gdp  industry'!#REF!*100</f>
        <v>#REF!</v>
      </c>
      <c r="H23" s="346" t="e">
        <f>'A3 current gdp_industry'!#REF!/'A9a constant gdp  industry'!#REF!*100</f>
        <v>#REF!</v>
      </c>
      <c r="I23" s="95" t="e">
        <f>'A3 current gdp_industry'!#REF!/'A9a constant gdp  industry'!#REF!*100</f>
        <v>#REF!</v>
      </c>
    </row>
    <row r="24" spans="2:9" ht="20.25" customHeight="1">
      <c r="B24" s="338" t="s">
        <v>254</v>
      </c>
      <c r="C24" s="349"/>
      <c r="D24" s="94" t="e">
        <f>'A3 current gdp_industry'!#REF!/'A9a constant gdp  industry'!#REF!*100</f>
        <v>#REF!</v>
      </c>
      <c r="E24" s="94" t="e">
        <f>'A3 current gdp_industry'!#REF!/'A9a constant gdp  industry'!#REF!*100</f>
        <v>#REF!</v>
      </c>
      <c r="F24" s="346" t="e">
        <f>'A3 current gdp_industry'!#REF!/'A9a constant gdp  industry'!#REF!*100</f>
        <v>#REF!</v>
      </c>
      <c r="G24" s="346" t="e">
        <f>'A3 current gdp_industry'!#REF!/'A9a constant gdp  industry'!#REF!*100</f>
        <v>#REF!</v>
      </c>
      <c r="H24" s="346" t="e">
        <f>'A3 current gdp_industry'!#REF!/'A9a constant gdp  industry'!#REF!*100</f>
        <v>#REF!</v>
      </c>
      <c r="I24" s="95" t="e">
        <f>'A3 current gdp_industry'!#REF!/'A9a constant gdp  industry'!#REF!*100</f>
        <v>#REF!</v>
      </c>
    </row>
    <row r="25" spans="2:9" ht="20.25" customHeight="1">
      <c r="B25" s="338" t="s">
        <v>255</v>
      </c>
      <c r="C25" s="349"/>
      <c r="D25" s="94" t="e">
        <f>'A3 current gdp_industry'!#REF!/'A9a constant gdp  industry'!#REF!*100</f>
        <v>#REF!</v>
      </c>
      <c r="E25" s="94" t="e">
        <f>'A3 current gdp_industry'!#REF!/'A9a constant gdp  industry'!#REF!*100</f>
        <v>#REF!</v>
      </c>
      <c r="F25" s="346" t="e">
        <f>'A3 current gdp_industry'!#REF!/'A9a constant gdp  industry'!#REF!*100</f>
        <v>#REF!</v>
      </c>
      <c r="G25" s="346" t="e">
        <f>'A3 current gdp_industry'!#REF!/'A9a constant gdp  industry'!#REF!*100</f>
        <v>#REF!</v>
      </c>
      <c r="H25" s="346" t="e">
        <f>'A3 current gdp_industry'!#REF!/'A9a constant gdp  industry'!#REF!*100</f>
        <v>#REF!</v>
      </c>
      <c r="I25" s="95" t="e">
        <f>'A3 current gdp_industry'!#REF!/'A9a constant gdp  industry'!#REF!*100</f>
        <v>#REF!</v>
      </c>
    </row>
    <row r="26" spans="2:9" ht="20.25" customHeight="1">
      <c r="B26" s="338" t="s">
        <v>256</v>
      </c>
      <c r="C26" s="349"/>
      <c r="D26" s="94" t="e">
        <f>'A3 current gdp_industry'!#REF!/'A9a constant gdp  industry'!#REF!*100</f>
        <v>#REF!</v>
      </c>
      <c r="E26" s="94" t="e">
        <f>'A3 current gdp_industry'!#REF!/'A9a constant gdp  industry'!#REF!*100</f>
        <v>#REF!</v>
      </c>
      <c r="F26" s="346" t="e">
        <f>'A3 current gdp_industry'!#REF!/'A9a constant gdp  industry'!#REF!*100</f>
        <v>#REF!</v>
      </c>
      <c r="G26" s="346" t="e">
        <f>'A3 current gdp_industry'!#REF!/'A9a constant gdp  industry'!#REF!*100</f>
        <v>#REF!</v>
      </c>
      <c r="H26" s="346" t="e">
        <f>'A3 current gdp_industry'!#REF!/'A9a constant gdp  industry'!#REF!*100</f>
        <v>#REF!</v>
      </c>
      <c r="I26" s="95" t="e">
        <f>'A3 current gdp_industry'!#REF!/'A9a constant gdp  industry'!#REF!*100</f>
        <v>#REF!</v>
      </c>
    </row>
    <row r="27" spans="2:9" ht="20.25" customHeight="1">
      <c r="B27" s="338" t="s">
        <v>257</v>
      </c>
      <c r="C27" s="349"/>
      <c r="D27" s="94" t="e">
        <f>'A3 current gdp_industry'!#REF!/'A9a constant gdp  industry'!#REF!*100</f>
        <v>#REF!</v>
      </c>
      <c r="E27" s="94" t="e">
        <f>'A3 current gdp_industry'!#REF!/'A9a constant gdp  industry'!#REF!*100</f>
        <v>#REF!</v>
      </c>
      <c r="F27" s="346" t="e">
        <f>'A3 current gdp_industry'!#REF!/'A9a constant gdp  industry'!#REF!*100</f>
        <v>#REF!</v>
      </c>
      <c r="G27" s="346" t="e">
        <f>'A3 current gdp_industry'!#REF!/'A9a constant gdp  industry'!#REF!*100</f>
        <v>#REF!</v>
      </c>
      <c r="H27" s="346" t="e">
        <f>'A3 current gdp_industry'!#REF!/'A9a constant gdp  industry'!#REF!*100</f>
        <v>#REF!</v>
      </c>
      <c r="I27" s="95" t="e">
        <f>'A3 current gdp_industry'!#REF!/'A9a constant gdp  industry'!#REF!*100</f>
        <v>#REF!</v>
      </c>
    </row>
    <row r="28" spans="2:9" ht="13.5" customHeight="1">
      <c r="B28" s="366" t="s">
        <v>258</v>
      </c>
      <c r="C28" s="394"/>
      <c r="D28" s="407"/>
      <c r="E28" s="407"/>
      <c r="F28" s="407"/>
      <c r="G28" s="407"/>
      <c r="H28" s="407"/>
      <c r="I28" s="373"/>
    </row>
  </sheetData>
  <mergeCells count="3">
    <mergeCell ref="D2:I2"/>
    <mergeCell ref="B2:B3"/>
    <mergeCell ref="C2:C3"/>
  </mergeCells>
  <pageMargins left="0.7" right="0.7" top="0.75" bottom="0.75" header="0.3" footer="0.3"/>
  <pageSetup scale="6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7885-F3EF-45D8-85CD-DF8C9F044315}">
  <sheetPr>
    <tabColor rgb="FF69D5F3"/>
  </sheetPr>
  <dimension ref="A1:K43"/>
  <sheetViews>
    <sheetView view="pageBreakPreview" zoomScaleNormal="100" workbookViewId="0">
      <pane xSplit="2" ySplit="3" topLeftCell="C36" activePane="bottomRight" state="frozen"/>
      <selection activeCell="I3" sqref="I3"/>
      <selection pane="topRight" activeCell="I3" sqref="I3"/>
      <selection pane="bottomLeft" activeCell="I3" sqref="I3"/>
      <selection pane="bottomRight" activeCell="I3" sqref="I3"/>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5" t="s">
        <v>381</v>
      </c>
      <c r="C1" s="406"/>
      <c r="D1" s="406"/>
      <c r="E1" s="406"/>
      <c r="F1" s="406"/>
      <c r="G1" s="406"/>
      <c r="H1" s="406"/>
      <c r="I1" s="406"/>
    </row>
    <row r="2" spans="1:11" ht="20.25" customHeight="1">
      <c r="B2" s="495" t="s">
        <v>323</v>
      </c>
      <c r="C2" s="519" t="s">
        <v>354</v>
      </c>
      <c r="D2" s="520"/>
      <c r="E2" s="520"/>
      <c r="F2" s="520"/>
      <c r="G2" s="520"/>
      <c r="H2" s="520"/>
      <c r="I2" s="520"/>
    </row>
    <row r="3" spans="1:11" s="12" customFormat="1" ht="106.5" customHeight="1">
      <c r="A3" s="13"/>
      <c r="B3" s="496"/>
      <c r="C3" s="428" t="s">
        <v>337</v>
      </c>
      <c r="D3" s="428" t="s">
        <v>338</v>
      </c>
      <c r="E3" s="428" t="s">
        <v>339</v>
      </c>
      <c r="F3" s="428" t="s">
        <v>340</v>
      </c>
      <c r="G3" s="428" t="s">
        <v>341</v>
      </c>
      <c r="H3" s="428" t="s">
        <v>342</v>
      </c>
      <c r="I3" s="428" t="s">
        <v>63</v>
      </c>
    </row>
    <row r="4" spans="1:11" ht="22.5" customHeight="1">
      <c r="B4" s="64" t="s">
        <v>291</v>
      </c>
      <c r="C4" s="346">
        <v>4.1319220523533309</v>
      </c>
      <c r="D4" s="346">
        <v>0.78143476138227108</v>
      </c>
      <c r="E4" s="346">
        <v>3.623843510444253</v>
      </c>
      <c r="F4" s="346">
        <v>0.22533886311121482</v>
      </c>
      <c r="G4" s="346">
        <v>8.7425498271469296E-2</v>
      </c>
      <c r="H4" s="346">
        <v>3.0681086689478416</v>
      </c>
      <c r="I4" s="346">
        <v>11.918073354510382</v>
      </c>
      <c r="J4" s="80"/>
      <c r="K4" s="81"/>
    </row>
    <row r="5" spans="1:11" ht="22.5" customHeight="1">
      <c r="B5" s="64" t="s">
        <v>292</v>
      </c>
      <c r="C5" s="346">
        <v>3.739033822208492</v>
      </c>
      <c r="D5" s="346">
        <v>0.54747591275768093</v>
      </c>
      <c r="E5" s="346">
        <v>3.0532716026440818</v>
      </c>
      <c r="F5" s="346">
        <v>0.24714756644895722</v>
      </c>
      <c r="G5" s="346">
        <v>8.2844947049096229E-2</v>
      </c>
      <c r="H5" s="346">
        <v>3.006152076698664</v>
      </c>
      <c r="I5" s="346">
        <v>10.675925927806972</v>
      </c>
      <c r="J5" s="80"/>
      <c r="K5" s="81"/>
    </row>
    <row r="6" spans="1:11" ht="22.5" customHeight="1">
      <c r="B6" s="64" t="s">
        <v>293</v>
      </c>
      <c r="C6" s="346">
        <v>6.4837316218417556</v>
      </c>
      <c r="D6" s="346">
        <v>0.38041000057127922</v>
      </c>
      <c r="E6" s="346">
        <v>3.3567368557207566</v>
      </c>
      <c r="F6" s="346">
        <v>0.31549792272048316</v>
      </c>
      <c r="G6" s="346">
        <v>9.8039706111369987E-2</v>
      </c>
      <c r="H6" s="346">
        <v>1.0166619474330583</v>
      </c>
      <c r="I6" s="346">
        <v>11.651078054398702</v>
      </c>
      <c r="J6" s="80"/>
      <c r="K6" s="81"/>
    </row>
    <row r="7" spans="1:11" ht="22.5" customHeight="1">
      <c r="B7" s="64" t="s">
        <v>294</v>
      </c>
      <c r="C7" s="346">
        <v>4.3715560181283548</v>
      </c>
      <c r="D7" s="346">
        <v>0.50453689900240828</v>
      </c>
      <c r="E7" s="346">
        <v>3.1151778218964417</v>
      </c>
      <c r="F7" s="346">
        <v>0.29609169199770086</v>
      </c>
      <c r="G7" s="346">
        <v>9.3088105346319977E-2</v>
      </c>
      <c r="H7" s="346">
        <v>1.4030445276966361</v>
      </c>
      <c r="I7" s="346">
        <v>9.7834950640678624</v>
      </c>
      <c r="J7" s="80"/>
      <c r="K7" s="81"/>
    </row>
    <row r="8" spans="1:11" ht="22.5" customHeight="1">
      <c r="B8" s="64" t="s">
        <v>295</v>
      </c>
      <c r="C8" s="346">
        <v>6.1083811213814565</v>
      </c>
      <c r="D8" s="346">
        <v>0.77219630298813402</v>
      </c>
      <c r="E8" s="346">
        <v>3.3332523362065727</v>
      </c>
      <c r="F8" s="346">
        <v>0.33267743818713646</v>
      </c>
      <c r="G8" s="346">
        <v>8.2677137052314303E-2</v>
      </c>
      <c r="H8" s="346">
        <v>2.6223523558527222</v>
      </c>
      <c r="I8" s="346">
        <v>13.251536691668338</v>
      </c>
      <c r="J8" s="80"/>
      <c r="K8" s="81"/>
    </row>
    <row r="9" spans="1:11" ht="22.5" customHeight="1">
      <c r="B9" s="64" t="s">
        <v>296</v>
      </c>
      <c r="C9" s="346">
        <v>5.3197147858523461</v>
      </c>
      <c r="D9" s="346">
        <v>0.61487509553940878</v>
      </c>
      <c r="E9" s="346">
        <v>2.9369208190974749</v>
      </c>
      <c r="F9" s="346">
        <v>0.32894866218179519</v>
      </c>
      <c r="G9" s="346">
        <v>7.938414617367949E-2</v>
      </c>
      <c r="H9" s="346">
        <v>2.8160221603849811</v>
      </c>
      <c r="I9" s="346">
        <v>12.095865669229687</v>
      </c>
      <c r="J9" s="80"/>
      <c r="K9" s="81"/>
    </row>
    <row r="10" spans="1:11" ht="22.5" customHeight="1">
      <c r="B10" s="64" t="s">
        <v>297</v>
      </c>
      <c r="C10" s="346">
        <v>5.7708655930782484</v>
      </c>
      <c r="D10" s="346">
        <v>0.45217299720758908</v>
      </c>
      <c r="E10" s="346">
        <v>2.7116230880170158</v>
      </c>
      <c r="F10" s="346">
        <v>0.35751893387737937</v>
      </c>
      <c r="G10" s="346">
        <v>0.10209082094795707</v>
      </c>
      <c r="H10" s="346">
        <v>2.3139904129412274</v>
      </c>
      <c r="I10" s="346">
        <v>11.708261846069416</v>
      </c>
      <c r="J10" s="80"/>
      <c r="K10" s="81"/>
    </row>
    <row r="11" spans="1:11" ht="22.5" customHeight="1">
      <c r="B11" s="64" t="s">
        <v>298</v>
      </c>
      <c r="C11" s="346">
        <v>4.4030262532361659</v>
      </c>
      <c r="D11" s="346">
        <v>0.4522082702187436</v>
      </c>
      <c r="E11" s="346">
        <v>3.2576199986015104</v>
      </c>
      <c r="F11" s="346">
        <v>0.43108527574971733</v>
      </c>
      <c r="G11" s="346">
        <v>0.10320142778054547</v>
      </c>
      <c r="H11" s="346">
        <v>1.5172949865050003</v>
      </c>
      <c r="I11" s="346">
        <v>10.164436212091681</v>
      </c>
      <c r="J11" s="80"/>
      <c r="K11" s="81"/>
    </row>
    <row r="12" spans="1:11" ht="22.5" customHeight="1">
      <c r="B12" s="64" t="s">
        <v>299</v>
      </c>
      <c r="C12" s="346">
        <v>9.7301219790268085</v>
      </c>
      <c r="D12" s="346">
        <v>0.77770313759948029</v>
      </c>
      <c r="E12" s="346">
        <v>3.0568103394274559</v>
      </c>
      <c r="F12" s="346">
        <v>0.4632043150381796</v>
      </c>
      <c r="G12" s="346">
        <v>0.10692309844668291</v>
      </c>
      <c r="H12" s="346">
        <v>2.6923094802012364</v>
      </c>
      <c r="I12" s="346">
        <v>16.827072349739844</v>
      </c>
      <c r="J12" s="80"/>
      <c r="K12" s="81"/>
    </row>
    <row r="13" spans="1:11" ht="22.5" customHeight="1">
      <c r="B13" s="64" t="s">
        <v>300</v>
      </c>
      <c r="C13" s="346">
        <v>7.0372333280534063</v>
      </c>
      <c r="D13" s="346">
        <v>0.73175376238416634</v>
      </c>
      <c r="E13" s="346">
        <v>3.0689585423883137</v>
      </c>
      <c r="F13" s="346">
        <v>0.38606660822659872</v>
      </c>
      <c r="G13" s="346">
        <v>6.4381130637589351E-2</v>
      </c>
      <c r="H13" s="346">
        <v>2.564639403270498</v>
      </c>
      <c r="I13" s="346">
        <v>13.853032774960571</v>
      </c>
      <c r="J13" s="80"/>
      <c r="K13" s="81"/>
    </row>
    <row r="14" spans="1:11" ht="22.5" customHeight="1">
      <c r="B14" s="64" t="s">
        <v>301</v>
      </c>
      <c r="C14" s="346">
        <v>6.6990500049062112</v>
      </c>
      <c r="D14" s="346">
        <v>0.55211245801499509</v>
      </c>
      <c r="E14" s="346">
        <v>2.2200595477219802</v>
      </c>
      <c r="F14" s="346">
        <v>0.35023695758630108</v>
      </c>
      <c r="G14" s="346">
        <v>8.6606698999631263E-2</v>
      </c>
      <c r="H14" s="346">
        <v>1.9245950448674192</v>
      </c>
      <c r="I14" s="346">
        <v>11.832660712096537</v>
      </c>
      <c r="J14" s="80"/>
      <c r="K14" s="81"/>
    </row>
    <row r="15" spans="1:11" ht="22.5" customHeight="1">
      <c r="B15" s="64" t="s">
        <v>302</v>
      </c>
      <c r="C15" s="346">
        <v>7.7403021080813916</v>
      </c>
      <c r="D15" s="346">
        <v>0.66567458130017243</v>
      </c>
      <c r="E15" s="346">
        <v>3.0660316930463867</v>
      </c>
      <c r="F15" s="346">
        <v>0.37749671338114199</v>
      </c>
      <c r="G15" s="346">
        <v>7.0516650189027738E-2</v>
      </c>
      <c r="H15" s="346">
        <v>2.2901420509368928</v>
      </c>
      <c r="I15" s="346">
        <v>14.210163796935014</v>
      </c>
      <c r="J15" s="80"/>
      <c r="K15" s="81"/>
    </row>
    <row r="16" spans="1:11" ht="22.5" customHeight="1">
      <c r="B16" s="64" t="s">
        <v>303</v>
      </c>
      <c r="C16" s="346">
        <v>7.7278531351690356</v>
      </c>
      <c r="D16" s="346">
        <v>1.0237599516234535</v>
      </c>
      <c r="E16" s="346">
        <v>3.0408847573954496</v>
      </c>
      <c r="F16" s="346">
        <v>0.35914173316376979</v>
      </c>
      <c r="G16" s="346">
        <v>5.5522568143753746E-2</v>
      </c>
      <c r="H16" s="346">
        <v>3.4755976774577793</v>
      </c>
      <c r="I16" s="346">
        <v>15.682759822953241</v>
      </c>
      <c r="J16" s="80"/>
      <c r="K16" s="81"/>
    </row>
    <row r="17" spans="2:11" ht="22.5" customHeight="1">
      <c r="B17" s="64" t="s">
        <v>304</v>
      </c>
      <c r="C17" s="346">
        <v>5.870166747922295</v>
      </c>
      <c r="D17" s="346">
        <v>0.67666796000360829</v>
      </c>
      <c r="E17" s="346">
        <v>2.612690205967092</v>
      </c>
      <c r="F17" s="346">
        <v>0.30988217560006537</v>
      </c>
      <c r="G17" s="346">
        <v>5.1957690441729265E-2</v>
      </c>
      <c r="H17" s="346">
        <v>2.2777928263439597</v>
      </c>
      <c r="I17" s="346">
        <v>11.799157606278751</v>
      </c>
      <c r="J17" s="80"/>
      <c r="K17" s="81"/>
    </row>
    <row r="18" spans="2:11" ht="22.5" customHeight="1">
      <c r="B18" s="64" t="s">
        <v>305</v>
      </c>
      <c r="C18" s="346">
        <v>6.2773993368964192</v>
      </c>
      <c r="D18" s="346">
        <v>0.55345922245154588</v>
      </c>
      <c r="E18" s="346">
        <v>2.6024300963727329</v>
      </c>
      <c r="F18" s="346">
        <v>0.37678559526669497</v>
      </c>
      <c r="G18" s="346">
        <v>6.1050284794547174E-2</v>
      </c>
      <c r="H18" s="346">
        <v>1.8686317199813482</v>
      </c>
      <c r="I18" s="346">
        <v>11.73975625576329</v>
      </c>
      <c r="J18" s="80"/>
      <c r="K18" s="81"/>
    </row>
    <row r="19" spans="2:11" ht="22.5" customHeight="1">
      <c r="B19" s="64" t="s">
        <v>306</v>
      </c>
      <c r="C19" s="346">
        <v>5.0678581198821115</v>
      </c>
      <c r="D19" s="346">
        <v>0.62943224819055521</v>
      </c>
      <c r="E19" s="346">
        <v>2.8846470558107358</v>
      </c>
      <c r="F19" s="346">
        <v>0.474634405295079</v>
      </c>
      <c r="G19" s="346">
        <v>6.5600161063741405E-2</v>
      </c>
      <c r="H19" s="346">
        <v>2.1289726002756919</v>
      </c>
      <c r="I19" s="346">
        <v>11.251144590517915</v>
      </c>
      <c r="J19" s="80"/>
      <c r="K19" s="81"/>
    </row>
    <row r="20" spans="2:11" ht="22.5" customHeight="1">
      <c r="B20" s="64" t="s">
        <v>307</v>
      </c>
      <c r="C20" s="346">
        <v>6.1819930125380056</v>
      </c>
      <c r="D20" s="346">
        <v>0.98454179727671398</v>
      </c>
      <c r="E20" s="346">
        <v>2.5597863127864633</v>
      </c>
      <c r="F20" s="346">
        <v>0.42351466991114634</v>
      </c>
      <c r="G20" s="346">
        <v>5.2579731325163852E-2</v>
      </c>
      <c r="H20" s="346">
        <v>3.3760037716090054</v>
      </c>
      <c r="I20" s="346">
        <v>13.578419295446501</v>
      </c>
      <c r="J20" s="80"/>
      <c r="K20" s="81"/>
    </row>
    <row r="21" spans="2:11" ht="22.5" customHeight="1">
      <c r="B21" s="64" t="s">
        <v>308</v>
      </c>
      <c r="C21" s="346">
        <v>5.3700642666950325</v>
      </c>
      <c r="D21" s="346">
        <v>0.79101954393130369</v>
      </c>
      <c r="E21" s="346">
        <v>2.4603447851845135</v>
      </c>
      <c r="F21" s="346">
        <v>0.42871957825956086</v>
      </c>
      <c r="G21" s="346">
        <v>5.9992679349864027E-2</v>
      </c>
      <c r="H21" s="346">
        <v>2.693993264953821</v>
      </c>
      <c r="I21" s="346">
        <v>11.804134118374094</v>
      </c>
      <c r="J21" s="80"/>
      <c r="K21" s="81"/>
    </row>
    <row r="22" spans="2:11" ht="22.5" customHeight="1">
      <c r="B22" s="64" t="s">
        <v>309</v>
      </c>
      <c r="C22" s="346">
        <v>6.8664178147812729</v>
      </c>
      <c r="D22" s="346">
        <v>0.90946440119539851</v>
      </c>
      <c r="E22" s="346">
        <v>3.4217569633972165</v>
      </c>
      <c r="F22" s="346">
        <v>0.54551740680252636</v>
      </c>
      <c r="G22" s="346">
        <v>7.647790094409182E-2</v>
      </c>
      <c r="H22" s="346">
        <v>3.0316383384131522</v>
      </c>
      <c r="I22" s="346">
        <v>14.851272825533657</v>
      </c>
      <c r="J22" s="80"/>
      <c r="K22" s="81"/>
    </row>
    <row r="23" spans="2:11" ht="22.5" customHeight="1">
      <c r="B23" s="64" t="s">
        <v>310</v>
      </c>
      <c r="C23" s="346">
        <v>7.1450985315708051</v>
      </c>
      <c r="D23" s="346">
        <v>0.98289363816499542</v>
      </c>
      <c r="E23" s="346">
        <v>3.3686613119996669</v>
      </c>
      <c r="F23" s="346">
        <v>0.55372437713169265</v>
      </c>
      <c r="G23" s="346">
        <v>6.9122491896549509E-2</v>
      </c>
      <c r="H23" s="346">
        <v>3.1539060777868499</v>
      </c>
      <c r="I23" s="346">
        <v>15.27340642855056</v>
      </c>
      <c r="J23" s="80"/>
      <c r="K23" s="81"/>
    </row>
    <row r="24" spans="2:11" ht="22.5" customHeight="1">
      <c r="B24" s="64" t="s">
        <v>311</v>
      </c>
      <c r="C24" s="346">
        <v>9.400702782308171</v>
      </c>
      <c r="D24" s="346">
        <v>1.2546275112868301</v>
      </c>
      <c r="E24" s="346">
        <v>3.4384827322878162</v>
      </c>
      <c r="F24" s="346">
        <v>0.56199602670660664</v>
      </c>
      <c r="G24" s="346">
        <v>5.0044467188567976E-2</v>
      </c>
      <c r="H24" s="346">
        <v>4.7016407510180978</v>
      </c>
      <c r="I24" s="346">
        <v>19.407494270796093</v>
      </c>
      <c r="J24" s="80"/>
      <c r="K24" s="81"/>
    </row>
    <row r="25" spans="2:11" ht="22.5" customHeight="1">
      <c r="B25" s="64" t="s">
        <v>312</v>
      </c>
      <c r="C25" s="346">
        <v>6.3907924317931286</v>
      </c>
      <c r="D25" s="346">
        <v>1.0701500953481753</v>
      </c>
      <c r="E25" s="346">
        <v>3.0616713066604819</v>
      </c>
      <c r="F25" s="346">
        <v>0.48391985420046396</v>
      </c>
      <c r="G25" s="346">
        <v>3.2436045833315684E-2</v>
      </c>
      <c r="H25" s="346">
        <v>3.5124892375921939</v>
      </c>
      <c r="I25" s="346">
        <v>14.551458971427762</v>
      </c>
      <c r="J25" s="80"/>
      <c r="K25" s="81"/>
    </row>
    <row r="26" spans="2:11" ht="22.5" customHeight="1">
      <c r="B26" s="64" t="s">
        <v>313</v>
      </c>
      <c r="C26" s="346">
        <v>7.7777021084554852</v>
      </c>
      <c r="D26" s="346">
        <v>1.1263133098469873</v>
      </c>
      <c r="E26" s="346">
        <v>3.5623454053940353</v>
      </c>
      <c r="F26" s="346">
        <v>0.56975443402897363</v>
      </c>
      <c r="G26" s="346">
        <v>6.2308526174681772E-2</v>
      </c>
      <c r="H26" s="346">
        <v>3.2770566298243042</v>
      </c>
      <c r="I26" s="346">
        <v>16.375480413724468</v>
      </c>
      <c r="J26" s="80"/>
      <c r="K26" s="81"/>
    </row>
    <row r="27" spans="2:11" ht="22.5" customHeight="1">
      <c r="B27" s="64" t="s">
        <v>314</v>
      </c>
      <c r="C27" s="346">
        <v>10.484096591988115</v>
      </c>
      <c r="D27" s="346">
        <v>1.1436474834413168</v>
      </c>
      <c r="E27" s="346">
        <v>3.3623354009836062</v>
      </c>
      <c r="F27" s="346">
        <v>0.57156648073797378</v>
      </c>
      <c r="G27" s="346">
        <v>5.3137690411442839E-2</v>
      </c>
      <c r="H27" s="346">
        <v>3.5564282260448032</v>
      </c>
      <c r="I27" s="346">
        <v>19.171211873607255</v>
      </c>
      <c r="J27" s="80"/>
      <c r="K27" s="81"/>
    </row>
    <row r="28" spans="2:11" ht="22.5" customHeight="1">
      <c r="B28" s="64" t="s">
        <v>315</v>
      </c>
      <c r="C28" s="346">
        <v>11.969362401783174</v>
      </c>
      <c r="D28" s="346">
        <v>1.309018635763822</v>
      </c>
      <c r="E28" s="346">
        <v>3.5109506412522999</v>
      </c>
      <c r="F28" s="346">
        <v>0.35988252248699271</v>
      </c>
      <c r="G28" s="346">
        <v>4.222477125782538E-2</v>
      </c>
      <c r="H28" s="346">
        <v>4.0686870065728096</v>
      </c>
      <c r="I28" s="346">
        <v>21.260125979116921</v>
      </c>
      <c r="J28" s="80"/>
      <c r="K28" s="81"/>
    </row>
    <row r="29" spans="2:11" ht="22.5" customHeight="1">
      <c r="B29" s="64" t="s">
        <v>316</v>
      </c>
      <c r="C29" s="346">
        <v>9.2909758216813927</v>
      </c>
      <c r="D29" s="346">
        <v>1.10478107936329</v>
      </c>
      <c r="E29" s="346">
        <v>2.9845881772735328</v>
      </c>
      <c r="F29" s="346">
        <v>0.35807547195517431</v>
      </c>
      <c r="G29" s="346">
        <v>2.9030271128215733E-2</v>
      </c>
      <c r="H29" s="346">
        <v>3.5214488500280527</v>
      </c>
      <c r="I29" s="346">
        <v>17.288899671429654</v>
      </c>
      <c r="J29" s="80"/>
      <c r="K29" s="81"/>
    </row>
    <row r="30" spans="2:11" ht="22.5" customHeight="1">
      <c r="B30" s="64" t="s">
        <v>317</v>
      </c>
      <c r="C30" s="346">
        <v>9.7099332493928099</v>
      </c>
      <c r="D30" s="346">
        <v>0.75731928729781106</v>
      </c>
      <c r="E30" s="346">
        <v>2.7495310744289303</v>
      </c>
      <c r="F30" s="346">
        <v>0.69329142180281311</v>
      </c>
      <c r="G30" s="346">
        <v>4.7084754187532329E-2</v>
      </c>
      <c r="H30" s="346">
        <v>3.0649261704108222</v>
      </c>
      <c r="I30" s="346">
        <v>17.022085957520723</v>
      </c>
      <c r="J30" s="80"/>
      <c r="K30" s="81"/>
    </row>
    <row r="31" spans="2:11" ht="22.5" customHeight="1">
      <c r="B31" s="64" t="s">
        <v>318</v>
      </c>
      <c r="C31" s="346">
        <v>10.728764994242615</v>
      </c>
      <c r="D31" s="346">
        <v>0.70664170337426668</v>
      </c>
      <c r="E31" s="346">
        <v>2.8597596639221563</v>
      </c>
      <c r="F31" s="346">
        <v>0.92768288580642022</v>
      </c>
      <c r="G31" s="346">
        <v>6.7094149322939264E-2</v>
      </c>
      <c r="H31" s="346">
        <v>2.2837991151321515</v>
      </c>
      <c r="I31" s="346">
        <v>17.573742511800546</v>
      </c>
      <c r="J31" s="80"/>
      <c r="K31" s="81"/>
    </row>
    <row r="32" spans="2:11" ht="22.5" customHeight="1">
      <c r="B32" s="64" t="s">
        <v>319</v>
      </c>
      <c r="C32" s="346">
        <v>12.046905582783859</v>
      </c>
      <c r="D32" s="346">
        <v>1.6866229824838042</v>
      </c>
      <c r="E32" s="346">
        <v>3.4658025174167162</v>
      </c>
      <c r="F32" s="346">
        <v>0.78895803120792363</v>
      </c>
      <c r="G32" s="346">
        <v>4.2575260442019161E-2</v>
      </c>
      <c r="H32" s="346">
        <v>5.4237604098581516</v>
      </c>
      <c r="I32" s="346">
        <v>23.454624784192475</v>
      </c>
      <c r="J32" s="80"/>
      <c r="K32" s="81"/>
    </row>
    <row r="33" spans="2:11" ht="22.5" customHeight="1">
      <c r="B33" s="64" t="s">
        <v>320</v>
      </c>
      <c r="C33" s="346">
        <v>9.880338044754728</v>
      </c>
      <c r="D33" s="346">
        <v>1.126796588208387</v>
      </c>
      <c r="E33" s="346">
        <v>3.6109880065841469</v>
      </c>
      <c r="F33" s="346">
        <v>0.68262164226639821</v>
      </c>
      <c r="G33" s="346">
        <v>2.259546470176766E-2</v>
      </c>
      <c r="H33" s="346">
        <v>3.5941001370133243</v>
      </c>
      <c r="I33" s="346">
        <v>18.917439883528754</v>
      </c>
      <c r="J33" s="80"/>
      <c r="K33" s="81"/>
    </row>
    <row r="34" spans="2:11" ht="22.5" customHeight="1">
      <c r="B34" s="64" t="s">
        <v>321</v>
      </c>
      <c r="C34" s="346">
        <v>11.578478697950505</v>
      </c>
      <c r="D34" s="346">
        <v>1.1588227753767772</v>
      </c>
      <c r="E34" s="346">
        <v>3.5637564663436594</v>
      </c>
      <c r="F34" s="346">
        <v>0.83137424532670945</v>
      </c>
      <c r="G34" s="346">
        <v>4.4141801907709347E-2</v>
      </c>
      <c r="H34" s="346">
        <v>3.6740679492840744</v>
      </c>
      <c r="I34" s="346">
        <v>20.850641936189437</v>
      </c>
      <c r="J34" s="80"/>
      <c r="K34" s="81"/>
    </row>
    <row r="35" spans="2:11" ht="22.5" customHeight="1">
      <c r="B35" s="64" t="s">
        <v>322</v>
      </c>
      <c r="C35" s="346">
        <v>10.242474234345366</v>
      </c>
      <c r="D35" s="346">
        <v>1.2096620479399938</v>
      </c>
      <c r="E35" s="346">
        <v>3.380681766383415</v>
      </c>
      <c r="F35" s="346">
        <v>0.83426624549776518</v>
      </c>
      <c r="G35" s="346">
        <v>2.0290908658143113E-2</v>
      </c>
      <c r="H35" s="346">
        <v>3.8097554942428542</v>
      </c>
      <c r="I35" s="346">
        <v>19.49713069706754</v>
      </c>
      <c r="J35" s="80"/>
      <c r="K35" s="81"/>
    </row>
    <row r="36" spans="2:11" ht="22.5" customHeight="1">
      <c r="B36" s="64" t="s">
        <v>324</v>
      </c>
      <c r="C36" s="346">
        <v>11.874587488378072</v>
      </c>
      <c r="D36" s="346">
        <v>1.6515815869640194</v>
      </c>
      <c r="E36" s="346">
        <v>4.7213171422285649</v>
      </c>
      <c r="F36" s="346">
        <v>0.55302311541181226</v>
      </c>
      <c r="G36" s="346">
        <v>2.6432733953156012E-2</v>
      </c>
      <c r="H36" s="346">
        <v>5.1951549472023872</v>
      </c>
      <c r="I36" s="346">
        <v>24.022097014138012</v>
      </c>
      <c r="J36" s="80"/>
      <c r="K36" s="81"/>
    </row>
    <row r="37" spans="2:11" ht="22.5" customHeight="1">
      <c r="B37" s="64" t="s">
        <v>325</v>
      </c>
      <c r="C37" s="346">
        <v>9.9689062087757154</v>
      </c>
      <c r="D37" s="346">
        <v>1.2930863845874569</v>
      </c>
      <c r="E37" s="346">
        <v>4.2590699728228456</v>
      </c>
      <c r="F37" s="346">
        <v>0.76909207049881667</v>
      </c>
      <c r="G37" s="346">
        <v>6.5695940213109261E-2</v>
      </c>
      <c r="H37" s="346">
        <v>4.0487508966305885</v>
      </c>
      <c r="I37" s="346">
        <v>20.404601473528537</v>
      </c>
      <c r="J37" s="80"/>
      <c r="K37" s="81"/>
    </row>
    <row r="38" spans="2:11" ht="22.5" customHeight="1">
      <c r="B38" s="64" t="s">
        <v>326</v>
      </c>
      <c r="C38" s="346">
        <v>10.82793430241653</v>
      </c>
      <c r="D38" s="346">
        <v>1.2805822118111128</v>
      </c>
      <c r="E38" s="346">
        <v>3.8802605846012583</v>
      </c>
      <c r="F38" s="346">
        <v>1.2445643094226029</v>
      </c>
      <c r="G38" s="346">
        <v>0.10963286685886403</v>
      </c>
      <c r="H38" s="346">
        <v>3.9990964187946183</v>
      </c>
      <c r="I38" s="346">
        <v>21.342070693904986</v>
      </c>
      <c r="J38" s="80"/>
      <c r="K38" s="81"/>
    </row>
    <row r="39" spans="2:11" ht="22.5" customHeight="1">
      <c r="B39" s="64" t="s">
        <v>327</v>
      </c>
      <c r="C39" s="346">
        <v>9.801900816581222</v>
      </c>
      <c r="D39" s="346">
        <v>1.0318995858117768</v>
      </c>
      <c r="E39" s="346">
        <v>3.8079673430803216</v>
      </c>
      <c r="F39" s="346">
        <v>1.1295391541411421</v>
      </c>
      <c r="G39" s="346">
        <v>0.10831041854951923</v>
      </c>
      <c r="H39" s="346">
        <v>3.7458484926096762</v>
      </c>
      <c r="I39" s="346">
        <v>19.625465810773658</v>
      </c>
      <c r="J39" s="80"/>
      <c r="K39" s="81"/>
    </row>
    <row r="40" spans="2:11" ht="22.8" customHeight="1">
      <c r="B40" s="64" t="s">
        <v>391</v>
      </c>
      <c r="C40" s="346">
        <v>11.510624436806156</v>
      </c>
      <c r="D40" s="346">
        <v>1.4899754281295026</v>
      </c>
      <c r="E40" s="346">
        <v>4.5088636251356435</v>
      </c>
      <c r="F40" s="346">
        <v>0.75112628720096386</v>
      </c>
      <c r="G40" s="346">
        <v>6.7661448442525085E-2</v>
      </c>
      <c r="H40" s="346">
        <v>4.6446046139033363</v>
      </c>
      <c r="I40" s="346">
        <v>22.972855839618131</v>
      </c>
    </row>
    <row r="41" spans="2:11" ht="22.8" customHeight="1">
      <c r="B41" s="333" t="s">
        <v>392</v>
      </c>
      <c r="C41" s="346">
        <v>12.826892350405558</v>
      </c>
      <c r="D41" s="346">
        <v>0.97940973924152719</v>
      </c>
      <c r="E41" s="346">
        <v>3.8318623269260526</v>
      </c>
      <c r="F41" s="346">
        <v>0.79148655673199797</v>
      </c>
      <c r="G41" s="346">
        <v>6.7452287112429038E-2</v>
      </c>
      <c r="H41" s="346">
        <v>3.0576288949418982</v>
      </c>
      <c r="I41" s="346">
        <v>21.55473215535946</v>
      </c>
    </row>
    <row r="42" spans="2:11" ht="15.6">
      <c r="C42" s="346"/>
      <c r="D42" s="346"/>
      <c r="E42" s="346"/>
      <c r="F42" s="346"/>
      <c r="G42" s="346"/>
      <c r="H42" s="346"/>
      <c r="I42" s="346"/>
    </row>
    <row r="43" spans="2:11">
      <c r="D43" s="421"/>
    </row>
  </sheetData>
  <mergeCells count="2">
    <mergeCell ref="B2:B3"/>
    <mergeCell ref="C2:I2"/>
  </mergeCells>
  <printOptions horizontalCentered="1"/>
  <pageMargins left="0.25" right="0.25" top="0.75" bottom="0.5" header="0.25" footer="0.25"/>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zoomScaleNormal="100" workbookViewId="0">
      <selection activeCell="B7" sqref="B7:F7"/>
    </sheetView>
  </sheetViews>
  <sheetFormatPr defaultColWidth="9.21875" defaultRowHeight="15.6"/>
  <cols>
    <col min="1" max="1" width="0.21875" style="53" customWidth="1"/>
    <col min="2" max="3" width="12.21875" style="53" customWidth="1"/>
    <col min="4" max="4" width="19.44140625" style="53" customWidth="1"/>
    <col min="5" max="5" width="11.44140625" style="53" customWidth="1"/>
    <col min="6" max="6" width="46.44140625" style="53" customWidth="1"/>
    <col min="7" max="7" width="13" style="53" customWidth="1"/>
    <col min="8" max="8" width="1.21875" style="53" customWidth="1"/>
    <col min="9" max="12" width="9.21875" style="53"/>
    <col min="13" max="13" width="20.44140625" style="53" customWidth="1"/>
    <col min="14" max="16384" width="9.21875" style="53"/>
  </cols>
  <sheetData>
    <row r="3" spans="2:6" ht="30" customHeight="1">
      <c r="B3" s="467" t="s">
        <v>21</v>
      </c>
      <c r="C3" s="467"/>
      <c r="D3" s="467"/>
      <c r="E3" s="467"/>
      <c r="F3" s="467"/>
    </row>
    <row r="4" spans="2:6" ht="36" customHeight="1">
      <c r="B4" s="468" t="s">
        <v>156</v>
      </c>
      <c r="C4" s="468"/>
      <c r="D4" s="468"/>
      <c r="E4" s="468"/>
      <c r="F4" s="468"/>
    </row>
    <row r="5" spans="2:6" ht="22.2" customHeight="1">
      <c r="B5" s="468" t="s">
        <v>174</v>
      </c>
      <c r="C5" s="468"/>
      <c r="D5" s="468"/>
      <c r="E5" s="468"/>
      <c r="F5" s="468"/>
    </row>
    <row r="6" spans="2:6" ht="22.2" customHeight="1">
      <c r="B6" s="468" t="s">
        <v>176</v>
      </c>
      <c r="C6" s="468"/>
      <c r="D6" s="468"/>
      <c r="E6" s="468"/>
      <c r="F6" s="468"/>
    </row>
    <row r="7" spans="2:6" ht="22.2" customHeight="1">
      <c r="B7" s="468" t="s">
        <v>179</v>
      </c>
      <c r="C7" s="468"/>
      <c r="D7" s="468"/>
      <c r="E7" s="468"/>
      <c r="F7" s="468"/>
    </row>
    <row r="8" spans="2:6" ht="22.2" customHeight="1">
      <c r="B8" s="468" t="s">
        <v>290</v>
      </c>
      <c r="C8" s="468"/>
      <c r="D8" s="468"/>
      <c r="E8" s="468"/>
      <c r="F8" s="468"/>
    </row>
    <row r="9" spans="2:6" ht="22.2" customHeight="1">
      <c r="B9" s="469" t="s">
        <v>221</v>
      </c>
      <c r="C9" s="469"/>
      <c r="D9" s="469"/>
      <c r="E9" s="469"/>
      <c r="F9" s="469"/>
    </row>
    <row r="10" spans="2:6" ht="30.75" customHeight="1">
      <c r="B10" s="470" t="s">
        <v>378</v>
      </c>
      <c r="C10" s="470"/>
      <c r="D10" s="470"/>
      <c r="E10" s="470"/>
      <c r="F10" s="470"/>
    </row>
    <row r="11" spans="2:6" ht="33.75" customHeight="1">
      <c r="B11" s="470" t="s">
        <v>379</v>
      </c>
      <c r="C11" s="470"/>
      <c r="D11" s="470"/>
      <c r="E11" s="470"/>
      <c r="F11" s="470"/>
    </row>
    <row r="12" spans="2:6" ht="21.75" customHeight="1">
      <c r="B12" s="470" t="s">
        <v>364</v>
      </c>
      <c r="C12" s="470"/>
      <c r="D12" s="470"/>
      <c r="E12" s="470"/>
      <c r="F12" s="470"/>
    </row>
    <row r="13" spans="2:6" ht="31.5" customHeight="1">
      <c r="B13" s="470" t="s">
        <v>364</v>
      </c>
      <c r="C13" s="470"/>
      <c r="D13" s="470"/>
      <c r="E13" s="470"/>
      <c r="F13" s="470"/>
    </row>
    <row r="14" spans="2:6" ht="32.25" customHeight="1">
      <c r="B14" s="470" t="s">
        <v>380</v>
      </c>
      <c r="C14" s="470"/>
      <c r="D14" s="470"/>
      <c r="E14" s="470"/>
      <c r="F14" s="470"/>
    </row>
    <row r="15" spans="2:6" ht="24" customHeight="1">
      <c r="B15" s="470" t="s">
        <v>381</v>
      </c>
      <c r="C15" s="470"/>
      <c r="D15" s="470"/>
      <c r="E15" s="470"/>
      <c r="F15" s="470"/>
    </row>
    <row r="16" spans="2:6" ht="32.25" customHeight="1">
      <c r="B16" s="470" t="s">
        <v>366</v>
      </c>
      <c r="C16" s="470"/>
      <c r="D16" s="470"/>
      <c r="E16" s="470"/>
      <c r="F16" s="470"/>
    </row>
    <row r="17" spans="2:6" ht="34.5" customHeight="1">
      <c r="B17" s="470" t="s">
        <v>367</v>
      </c>
      <c r="C17" s="470"/>
      <c r="D17" s="470"/>
      <c r="E17" s="470"/>
      <c r="F17" s="470"/>
    </row>
    <row r="18" spans="2:6" ht="35.25" customHeight="1">
      <c r="B18" s="470" t="s">
        <v>382</v>
      </c>
      <c r="C18" s="470"/>
      <c r="D18" s="470"/>
      <c r="E18" s="470"/>
      <c r="F18" s="470"/>
    </row>
    <row r="19" spans="2:6" ht="36" customHeight="1">
      <c r="B19" s="470" t="s">
        <v>383</v>
      </c>
      <c r="C19" s="470"/>
      <c r="D19" s="470"/>
      <c r="E19" s="470"/>
      <c r="F19" s="470"/>
    </row>
    <row r="20" spans="2:6" ht="33" customHeight="1">
      <c r="B20" s="470" t="s">
        <v>368</v>
      </c>
      <c r="C20" s="470"/>
      <c r="D20" s="470"/>
      <c r="E20" s="470"/>
      <c r="F20" s="470"/>
    </row>
    <row r="21" spans="2:6" ht="22.2" customHeight="1">
      <c r="B21" s="470" t="s">
        <v>369</v>
      </c>
      <c r="C21" s="470"/>
      <c r="D21" s="470"/>
      <c r="E21" s="470"/>
      <c r="F21" s="470"/>
    </row>
    <row r="22" spans="2:6" ht="22.2" customHeight="1">
      <c r="B22" s="471"/>
      <c r="C22" s="471"/>
      <c r="D22" s="471"/>
      <c r="E22" s="471"/>
      <c r="F22" s="471"/>
    </row>
    <row r="23" spans="2:6" ht="30" customHeight="1">
      <c r="B23" s="471"/>
      <c r="C23" s="471"/>
      <c r="D23" s="471"/>
      <c r="E23" s="471"/>
      <c r="F23" s="471"/>
    </row>
    <row r="24" spans="2:6" ht="30.6" customHeight="1">
      <c r="B24" s="471"/>
      <c r="C24" s="471"/>
      <c r="D24" s="471"/>
      <c r="E24" s="471"/>
      <c r="F24" s="471"/>
    </row>
    <row r="25" spans="2:6" ht="22.2" customHeight="1">
      <c r="B25" s="459"/>
      <c r="C25" s="459"/>
      <c r="D25" s="459"/>
      <c r="E25" s="459"/>
      <c r="F25" s="459"/>
    </row>
    <row r="26" spans="2:6" ht="22.2" customHeight="1">
      <c r="B26" s="459"/>
      <c r="C26" s="459"/>
      <c r="D26" s="459"/>
      <c r="E26" s="459"/>
      <c r="F26" s="459"/>
    </row>
    <row r="27" spans="2:6" ht="22.2" customHeight="1">
      <c r="B27" s="459"/>
      <c r="C27" s="459"/>
      <c r="D27" s="459"/>
      <c r="E27" s="459"/>
      <c r="F27" s="45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hyperlinks>
    <hyperlink ref="B4:F4" location="'A1 current gdp_all'!Print_Area" display="Appendix 1- Quarterly Gross Domestic Product at current prices by economic activity and respective sectoral distribution" xr:uid="{631C97F1-2FD5-43B1-A4D9-A54C5D90E473}"/>
    <hyperlink ref="B5:F5" location="'A2 current gdp_agric'!Print_Area" display="Appendix 2 - Agriculture: value added by activity at current prices" xr:uid="{CEA4AD59-E7D0-4611-BC66-6696650AD0C6}"/>
    <hyperlink ref="B6:F6" location="'A3 current gdp_industry'!Print_Area" display="Appendix 3- Industry: value added by activity at current prices" xr:uid="{2AABD450-1E2E-4C0F-8FDB-E9118D4F97E3}"/>
    <hyperlink ref="B7:F7" location="'A4 current gdp_service'!Print_Area" display="Appendix 4 - Services: value added by activity at current prices" xr:uid="{11E67BDA-7FC6-4C78-A4B9-93F9D254B09C}"/>
    <hyperlink ref="B8:F8" location="'A5 constant gdp_all'!Print_Area" display="Appendix 5 - Quarterly value added and GDP at constant 2016 prices by economic activity" xr:uid="{04BCA9B3-6AD9-43AA-9792-F6245BB927BC}"/>
    <hyperlink ref="B9:F9" location="'A6 Deflators'!Print_Area" display="Appendix 6-GDP Deflators by economic activity" xr:uid="{4A3E0630-B582-4BEF-BA18-5CFA4BEDC154}"/>
    <hyperlink ref="B10:F10" location="'A7a constant gdp_Agric'!Print_Area" display="Appendix 7a - Agriculture: quarterly value added at constant 2016 prices by economic activity" xr:uid="{E238D9A3-0D2D-441B-9770-E9B44647D46A}"/>
    <hyperlink ref="B11:F11" location="'A7bconstant gdp_Agric Structure'!Print_Area" display="Appendix 7b - Agriculture structure: quarterly value added at constant 2016 prices by economic activity" xr:uid="{024C2D16-8F87-4832-A220-914AE3CFFDCE}"/>
    <hyperlink ref="B12:F12" location="'A8a Y on Y growth rate agric'!Print_Area" display="Appendix 8b - Agriculture: quarterly value added at constant 2016 prices by economic activity (year-on-year change in contribution)" xr:uid="{982A8FE7-63BA-424B-BDA3-8D9EE53FCEA2}"/>
    <hyperlink ref="B13:F13" location="'A8b Y on Y contribution agric'!Print_Area" display="Appendix 8b - Agriculture: quarterly value added at constant 2016 prices by economic activity (year-on-year change in contribution)" xr:uid="{AF7DDE6E-7DC3-471F-BF20-FD7228D3F0CE}"/>
    <hyperlink ref="B14:F14" location="'A9a constant gdp  industry'!Print_Area" display="Appendix 9a - Industry: quarterly value added at constant 2016 prices by economic activity" xr:uid="{CE59F3A3-48F9-4076-AFC5-FA8CAA54A40E}"/>
    <hyperlink ref="B15:F15" location="'A9b GDP KP  industry structure'!Print_Area" display="Appendix 9b - Industry: quarterly value added at constant 2016 prices by economic activity" xr:uid="{DCEA1324-2F7A-4B9F-9FB6-F2107BFA64D2}"/>
    <hyperlink ref="B16:F16" location="'A10a Y on Y GR industry'!A1" display="Appendix 10a - Industry: quarterly value added at constant 2016 prices by economic activity (year-on-year change)" xr:uid="{FC574D1C-6EA4-4252-9361-44D70F35821D}"/>
    <hyperlink ref="B17:F17" location="'A10b Y on Y contribut industry'!A1" display="Appendix 10b - Industry: quarterly value added at constant 2016 prices by economic activity (year-on-year change in contribution)" xr:uid="{C8194C1B-BA7F-4866-882E-6470E45FE891}"/>
    <hyperlink ref="B18:F18" location="'A11a constant gpd  services'!A1" display="Appendix 11a - Services: quarterly value added at constant 2016 prices by economic activity" xr:uid="{EF4B5F18-16BC-4C8E-A103-F38EF2556F48}"/>
    <hyperlink ref="B19:F19" location="'A11b GDP KP  serv. structur'!A1" display="Appendix 11b - Services: quarterly value added at constant 2016 prices by economic activity" xr:uid="{B024C40C-7074-4E7B-99ED-9EFC26CADF3D}"/>
    <hyperlink ref="B20:F20" location="'A12a Y on Y GR services'!A1" display="Appendix 12a - Services:  quarterly value added at constant 2016 prices by economic activity (year-on-year change)" xr:uid="{8D24AD99-B95F-4322-903E-80F2331A4A6A}"/>
    <hyperlink ref="B21:F21" location="'A12b Y on Y contribut services'!A1" display="Appendix 12b - Services:  quarterly value added at constant 2016 prices by economic activity (year-on-year change in contribution)" xr:uid="{77AF00EC-ACAB-467B-B36E-DBACB41AA7B1}"/>
  </hyperlink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69D5F3"/>
  </sheetPr>
  <dimension ref="B1:I41"/>
  <sheetViews>
    <sheetView zoomScale="112" zoomScaleNormal="100" workbookViewId="0">
      <pane xSplit="2" ySplit="3" topLeftCell="C35" activePane="bottomRight" state="frozen"/>
      <selection activeCell="I3" sqref="I3"/>
      <selection pane="topRight" activeCell="I3" sqref="I3"/>
      <selection pane="bottomLeft" activeCell="I3" sqref="I3"/>
      <selection pane="bottomRight" activeCell="I3" sqref="I3"/>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9.21875" style="13"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5" t="s">
        <v>366</v>
      </c>
      <c r="C1" s="406"/>
      <c r="D1" s="406"/>
      <c r="E1" s="406"/>
      <c r="F1" s="406"/>
      <c r="G1" s="406"/>
      <c r="H1" s="406"/>
      <c r="I1" s="406"/>
    </row>
    <row r="2" spans="2:9" ht="27.75" customHeight="1">
      <c r="B2" s="495" t="s">
        <v>323</v>
      </c>
      <c r="C2" s="499" t="s">
        <v>259</v>
      </c>
      <c r="D2" s="500"/>
      <c r="E2" s="500"/>
      <c r="F2" s="500"/>
      <c r="G2" s="500"/>
      <c r="H2" s="500"/>
      <c r="I2" s="500"/>
    </row>
    <row r="3" spans="2:9" s="12" customFormat="1" ht="70.5" customHeight="1">
      <c r="B3" s="496"/>
      <c r="C3" s="428" t="s">
        <v>337</v>
      </c>
      <c r="D3" s="428" t="s">
        <v>338</v>
      </c>
      <c r="E3" s="428" t="s">
        <v>339</v>
      </c>
      <c r="F3" s="428" t="s">
        <v>340</v>
      </c>
      <c r="G3" s="428" t="s">
        <v>341</v>
      </c>
      <c r="H3" s="428" t="s">
        <v>342</v>
      </c>
      <c r="I3" s="428" t="s">
        <v>63</v>
      </c>
    </row>
    <row r="4" spans="2:9" ht="22.5" customHeight="1">
      <c r="B4" s="64" t="s">
        <v>291</v>
      </c>
      <c r="C4" s="350"/>
      <c r="D4" s="350"/>
      <c r="E4" s="351"/>
      <c r="F4" s="351"/>
      <c r="G4" s="351"/>
      <c r="H4" s="351"/>
      <c r="I4" s="351"/>
    </row>
    <row r="5" spans="2:9" ht="22.5" customHeight="1">
      <c r="B5" s="64" t="s">
        <v>292</v>
      </c>
      <c r="C5" s="350"/>
      <c r="D5" s="350"/>
      <c r="E5" s="351"/>
      <c r="F5" s="351"/>
      <c r="G5" s="351"/>
      <c r="H5" s="351"/>
      <c r="I5" s="351"/>
    </row>
    <row r="6" spans="2:9" ht="22.5" customHeight="1">
      <c r="B6" s="64" t="s">
        <v>293</v>
      </c>
      <c r="C6" s="350"/>
      <c r="D6" s="350"/>
      <c r="E6" s="351"/>
      <c r="F6" s="351"/>
      <c r="G6" s="351"/>
      <c r="H6" s="351"/>
      <c r="I6" s="351"/>
    </row>
    <row r="7" spans="2:9" ht="22.5" customHeight="1">
      <c r="B7" s="64" t="s">
        <v>294</v>
      </c>
      <c r="C7" s="350"/>
      <c r="D7" s="350"/>
      <c r="E7" s="351"/>
      <c r="F7" s="351"/>
      <c r="G7" s="351"/>
      <c r="H7" s="351"/>
      <c r="I7" s="351"/>
    </row>
    <row r="8" spans="2:9" ht="22.5" customHeight="1">
      <c r="B8" s="64" t="s">
        <v>295</v>
      </c>
      <c r="C8" s="350">
        <v>55.842375421577827</v>
      </c>
      <c r="D8" s="350">
        <v>4.1709307840151979</v>
      </c>
      <c r="E8" s="350">
        <v>-3.036047496197412</v>
      </c>
      <c r="F8" s="350">
        <v>55.631965679570357</v>
      </c>
      <c r="G8" s="350">
        <v>-0.30833111000862345</v>
      </c>
      <c r="H8" s="350">
        <v>-9.8985331825396372</v>
      </c>
      <c r="I8" s="350">
        <v>17.211909851080563</v>
      </c>
    </row>
    <row r="9" spans="2:9" ht="22.5" customHeight="1">
      <c r="B9" s="64" t="s">
        <v>296</v>
      </c>
      <c r="C9" s="350">
        <v>51.330360472997967</v>
      </c>
      <c r="D9" s="350">
        <v>19.45903401092832</v>
      </c>
      <c r="E9" s="350">
        <v>2.3113726075078631</v>
      </c>
      <c r="F9" s="350">
        <v>41.569239087358625</v>
      </c>
      <c r="G9" s="350">
        <v>1.9212790540056517</v>
      </c>
      <c r="H9" s="350">
        <v>-0.36263519783270226</v>
      </c>
      <c r="I9" s="350">
        <v>20.511506368220651</v>
      </c>
    </row>
    <row r="10" spans="2:9" ht="22.5" customHeight="1">
      <c r="B10" s="64" t="s">
        <v>297</v>
      </c>
      <c r="C10" s="350">
        <v>-4.3106925973646497</v>
      </c>
      <c r="D10" s="350">
        <v>27.790973871733968</v>
      </c>
      <c r="E10" s="350">
        <v>-13.152062765404722</v>
      </c>
      <c r="F10" s="350">
        <v>21.82881618467178</v>
      </c>
      <c r="G10" s="350">
        <v>11.952082639016453</v>
      </c>
      <c r="H10" s="350">
        <v>144.69915426833359</v>
      </c>
      <c r="I10" s="350">
        <v>8.0373185238021563</v>
      </c>
    </row>
    <row r="11" spans="2:9" ht="22.5" customHeight="1">
      <c r="B11" s="64" t="s">
        <v>298</v>
      </c>
      <c r="C11" s="350">
        <v>3.8782478184675711</v>
      </c>
      <c r="D11" s="350">
        <v>-7.5610602656144579</v>
      </c>
      <c r="E11" s="350">
        <v>7.8516934476992759</v>
      </c>
      <c r="F11" s="350">
        <v>50.157267279875555</v>
      </c>
      <c r="G11" s="350">
        <v>14.340714868345543</v>
      </c>
      <c r="H11" s="350">
        <v>11.534174436105559</v>
      </c>
      <c r="I11" s="350">
        <v>7.1515981723104147</v>
      </c>
    </row>
    <row r="12" spans="2:9" ht="22.5" customHeight="1">
      <c r="B12" s="64" t="s">
        <v>299</v>
      </c>
      <c r="C12" s="350">
        <v>62.948031489201441</v>
      </c>
      <c r="D12" s="350">
        <v>3.0251114199453895</v>
      </c>
      <c r="E12" s="350">
        <v>-6.1882448651778077</v>
      </c>
      <c r="F12" s="350">
        <v>42.431552393223967</v>
      </c>
      <c r="G12" s="350">
        <v>32.294888848914354</v>
      </c>
      <c r="H12" s="350">
        <v>5.0245657320501493</v>
      </c>
      <c r="I12" s="350">
        <v>29.897047073121939</v>
      </c>
    </row>
    <row r="13" spans="2:9" ht="22.5" customHeight="1">
      <c r="B13" s="64" t="s">
        <v>300</v>
      </c>
      <c r="C13" s="350">
        <v>42.237951442426038</v>
      </c>
      <c r="D13" s="350">
        <v>27.961684173181439</v>
      </c>
      <c r="E13" s="350">
        <v>12.357138537502806</v>
      </c>
      <c r="F13" s="350">
        <v>26.193214165772517</v>
      </c>
      <c r="G13" s="350">
        <v>-12.797947392241227</v>
      </c>
      <c r="H13" s="350">
        <v>-2.0753272676824395</v>
      </c>
      <c r="I13" s="350">
        <v>23.143017968768859</v>
      </c>
    </row>
    <row r="14" spans="2:9" ht="22.5" customHeight="1">
      <c r="B14" s="64" t="s">
        <v>301</v>
      </c>
      <c r="C14" s="350">
        <v>18.175962289456621</v>
      </c>
      <c r="D14" s="350">
        <v>24.302484836626832</v>
      </c>
      <c r="E14" s="350">
        <v>-16.652574851348561</v>
      </c>
      <c r="F14" s="350">
        <v>-0.27137935841172123</v>
      </c>
      <c r="G14" s="350">
        <v>-13.638201710848335</v>
      </c>
      <c r="H14" s="350">
        <v>-15.328998780494871</v>
      </c>
      <c r="I14" s="350">
        <v>2.8837706332222268</v>
      </c>
    </row>
    <row r="15" spans="2:9" ht="22.5" customHeight="1">
      <c r="B15" s="64" t="s">
        <v>302</v>
      </c>
      <c r="C15" s="350">
        <v>92.527982021608381</v>
      </c>
      <c r="D15" s="350">
        <v>61.216947946721376</v>
      </c>
      <c r="E15" s="350">
        <v>3.0773961631864353</v>
      </c>
      <c r="F15" s="350">
        <v>-4.0958925970974605</v>
      </c>
      <c r="G15" s="350">
        <v>-25.16699420864731</v>
      </c>
      <c r="H15" s="350">
        <v>65.302575597096677</v>
      </c>
      <c r="I15" s="350">
        <v>53.109807764467348</v>
      </c>
    </row>
    <row r="16" spans="2:9" ht="22.5" customHeight="1">
      <c r="B16" s="64" t="s">
        <v>303</v>
      </c>
      <c r="C16" s="350">
        <v>-17.033707305316071</v>
      </c>
      <c r="D16" s="350">
        <v>37.513518542206754</v>
      </c>
      <c r="E16" s="350">
        <v>3.918430089393965</v>
      </c>
      <c r="F16" s="350">
        <v>-19.005712963800832</v>
      </c>
      <c r="G16" s="350">
        <v>-45.755074190598265</v>
      </c>
      <c r="H16" s="350">
        <v>34.854557100004428</v>
      </c>
      <c r="I16" s="350">
        <v>-2.6412389675716952</v>
      </c>
    </row>
    <row r="17" spans="2:9" ht="22.5" customHeight="1">
      <c r="B17" s="64" t="s">
        <v>304</v>
      </c>
      <c r="C17" s="350">
        <v>-16.274820159255128</v>
      </c>
      <c r="D17" s="350">
        <v>-7.1849824539167599</v>
      </c>
      <c r="E17" s="350">
        <v>-14.551489351456439</v>
      </c>
      <c r="F17" s="350">
        <v>-19.435826114689775</v>
      </c>
      <c r="G17" s="350">
        <v>-18.997422060980796</v>
      </c>
      <c r="H17" s="350">
        <v>-10.85530318565074</v>
      </c>
      <c r="I17" s="350">
        <v>-14.510309969892731</v>
      </c>
    </row>
    <row r="18" spans="2:9" ht="22.5" customHeight="1">
      <c r="B18" s="64" t="s">
        <v>305</v>
      </c>
      <c r="C18" s="350">
        <v>-12.877065525122006</v>
      </c>
      <c r="D18" s="350">
        <v>-6.7982559695266218</v>
      </c>
      <c r="E18" s="350">
        <v>8.9884325262054716</v>
      </c>
      <c r="F18" s="350">
        <v>2.2631622846418509E-2</v>
      </c>
      <c r="G18" s="350">
        <v>-34.460644593963821</v>
      </c>
      <c r="H18" s="350">
        <v>-9.7285723934125201</v>
      </c>
      <c r="I18" s="350">
        <v>-7.7550445273122222</v>
      </c>
    </row>
    <row r="19" spans="2:9" ht="22.5" customHeight="1">
      <c r="B19" s="64" t="s">
        <v>306</v>
      </c>
      <c r="C19" s="350">
        <v>-38.870019140325404</v>
      </c>
      <c r="D19" s="350">
        <v>-11.717476311305461</v>
      </c>
      <c r="E19" s="350">
        <v>-12.157686022088413</v>
      </c>
      <c r="F19" s="350">
        <v>17.390719649771242</v>
      </c>
      <c r="G19" s="350">
        <v>-13.143773785504308</v>
      </c>
      <c r="H19" s="350">
        <v>-13.204866667946462</v>
      </c>
      <c r="I19" s="350">
        <v>-26.076019179212722</v>
      </c>
    </row>
    <row r="20" spans="2:9" ht="22.5" customHeight="1">
      <c r="B20" s="64" t="s">
        <v>307</v>
      </c>
      <c r="C20" s="350">
        <v>-19.770210168147585</v>
      </c>
      <c r="D20" s="350">
        <v>-3.5500456651894297</v>
      </c>
      <c r="E20" s="350">
        <v>-15.575255407893707</v>
      </c>
      <c r="F20" s="350">
        <v>18.268363829316471</v>
      </c>
      <c r="G20" s="350">
        <v>-5.0237930196143594</v>
      </c>
      <c r="H20" s="350">
        <v>-2.5819506160718646</v>
      </c>
      <c r="I20" s="350">
        <v>-13.165415903176438</v>
      </c>
    </row>
    <row r="21" spans="2:9" ht="22.5" customHeight="1">
      <c r="B21" s="64" t="s">
        <v>308</v>
      </c>
      <c r="C21" s="350">
        <v>-18.187516155554633</v>
      </c>
      <c r="D21" s="350">
        <v>4.544727156344976</v>
      </c>
      <c r="E21" s="350">
        <v>-15.783228640086804</v>
      </c>
      <c r="F21" s="350">
        <v>23.727789333312941</v>
      </c>
      <c r="G21" s="350">
        <v>3.2616245725075572</v>
      </c>
      <c r="H21" s="350">
        <v>5.7725117938979054</v>
      </c>
      <c r="I21" s="350">
        <v>-10.530776935767406</v>
      </c>
    </row>
    <row r="22" spans="2:9" ht="22.5" customHeight="1">
      <c r="B22" s="64" t="s">
        <v>309</v>
      </c>
      <c r="C22" s="350">
        <v>7.6876310659906579</v>
      </c>
      <c r="D22" s="350">
        <v>61.776498007160598</v>
      </c>
      <c r="E22" s="350">
        <v>29.4450480944204</v>
      </c>
      <c r="F22" s="350">
        <v>42.537676832506463</v>
      </c>
      <c r="G22" s="350">
        <v>23.328548334002846</v>
      </c>
      <c r="H22" s="350">
        <v>59.72357717793389</v>
      </c>
      <c r="I22" s="350">
        <v>24.543180022929619</v>
      </c>
    </row>
    <row r="23" spans="2:9" ht="22.5" customHeight="1">
      <c r="B23" s="64" t="s">
        <v>310</v>
      </c>
      <c r="C23" s="350">
        <v>36.150407001107084</v>
      </c>
      <c r="D23" s="350">
        <v>50.797000833101777</v>
      </c>
      <c r="E23" s="350">
        <v>12.771624044739013</v>
      </c>
      <c r="F23" s="350">
        <v>12.659961057800871</v>
      </c>
      <c r="G23" s="350">
        <v>1.7535688180227709</v>
      </c>
      <c r="H23" s="350">
        <v>43.05856143493537</v>
      </c>
      <c r="I23" s="350">
        <v>31.091451537615313</v>
      </c>
    </row>
    <row r="24" spans="2:9" ht="22.5" customHeight="1">
      <c r="B24" s="64" t="s">
        <v>311</v>
      </c>
      <c r="C24" s="350">
        <v>45.848986848395583</v>
      </c>
      <c r="D24" s="350">
        <v>22.222806740666542</v>
      </c>
      <c r="E24" s="350">
        <v>28.835260399627771</v>
      </c>
      <c r="F24" s="350">
        <v>27.273032292128633</v>
      </c>
      <c r="G24" s="350">
        <v>-8.7129208178219244</v>
      </c>
      <c r="H24" s="350">
        <v>33.572828704891151</v>
      </c>
      <c r="I24" s="350">
        <v>37.085605836866563</v>
      </c>
    </row>
    <row r="25" spans="2:9" ht="22.5" customHeight="1">
      <c r="B25" s="64" t="s">
        <v>312</v>
      </c>
      <c r="C25" s="350">
        <v>19.906372697959625</v>
      </c>
      <c r="D25" s="350">
        <v>36.308995356906053</v>
      </c>
      <c r="E25" s="350">
        <v>25.380393434489321</v>
      </c>
      <c r="F25" s="350">
        <v>13.727936708268416</v>
      </c>
      <c r="G25" s="350">
        <v>-45.525069710735977</v>
      </c>
      <c r="H25" s="350">
        <v>31.366773348699809</v>
      </c>
      <c r="I25" s="350">
        <v>24.20510321985563</v>
      </c>
    </row>
    <row r="26" spans="2:9" ht="22.5" customHeight="1">
      <c r="B26" s="64" t="s">
        <v>313</v>
      </c>
      <c r="C26" s="350">
        <v>13.801412181178165</v>
      </c>
      <c r="D26" s="350">
        <v>24.42283260135865</v>
      </c>
      <c r="E26" s="350">
        <v>4.5956056361102782</v>
      </c>
      <c r="F26" s="350">
        <v>4.9314497074884258</v>
      </c>
      <c r="G26" s="350">
        <v>-18.146342214555702</v>
      </c>
      <c r="H26" s="350">
        <v>8.6008259079058575</v>
      </c>
      <c r="I26" s="350">
        <v>10.778873825998488</v>
      </c>
    </row>
    <row r="27" spans="2:9" ht="22.5" customHeight="1">
      <c r="B27" s="64" t="s">
        <v>314</v>
      </c>
      <c r="C27" s="350">
        <v>65.849357182333591</v>
      </c>
      <c r="D27" s="350">
        <v>31.515413796913663</v>
      </c>
      <c r="E27" s="350">
        <v>12.817036003737158</v>
      </c>
      <c r="F27" s="350">
        <v>16.671319545539603</v>
      </c>
      <c r="G27" s="350">
        <v>-13.109101294526141</v>
      </c>
      <c r="H27" s="350">
        <v>27.454828678417087</v>
      </c>
      <c r="I27" s="350">
        <v>41.874603066610035</v>
      </c>
    </row>
    <row r="28" spans="2:9" ht="22.5" customHeight="1">
      <c r="B28" s="64" t="s">
        <v>315</v>
      </c>
      <c r="C28" s="350">
        <v>33.857454277483868</v>
      </c>
      <c r="D28" s="350">
        <v>9.688952654232466</v>
      </c>
      <c r="E28" s="350">
        <v>7.3469582812888206</v>
      </c>
      <c r="F28" s="350">
        <v>-32.677632923637873</v>
      </c>
      <c r="G28" s="350">
        <v>-11.29602077342247</v>
      </c>
      <c r="H28" s="350">
        <v>-9.0219326540443063</v>
      </c>
      <c r="I28" s="350">
        <v>15.167047679428819</v>
      </c>
    </row>
    <row r="29" spans="2:9" ht="22.5" customHeight="1">
      <c r="B29" s="64" t="s">
        <v>316</v>
      </c>
      <c r="C29" s="350">
        <v>57.572154637436256</v>
      </c>
      <c r="D29" s="350">
        <v>11.893379050128615</v>
      </c>
      <c r="E29" s="350">
        <v>5.6571048157985047</v>
      </c>
      <c r="F29" s="350">
        <v>-19.800070176943748</v>
      </c>
      <c r="G29" s="350">
        <v>-2.9945706013601523</v>
      </c>
      <c r="H29" s="350">
        <v>8.6623863036903117</v>
      </c>
      <c r="I29" s="350">
        <v>28.775626329982401</v>
      </c>
    </row>
    <row r="30" spans="2:9" ht="22.5" customHeight="1">
      <c r="B30" s="64" t="s">
        <v>317</v>
      </c>
      <c r="C30" s="350">
        <v>34.312934394746861</v>
      </c>
      <c r="D30" s="350">
        <v>-27.660966892084687</v>
      </c>
      <c r="E30" s="350">
        <v>-16.962263128488573</v>
      </c>
      <c r="F30" s="350">
        <v>30.912468289072365</v>
      </c>
      <c r="G30" s="350">
        <v>-18.700902008992031</v>
      </c>
      <c r="H30" s="350">
        <v>0.62107885474800639</v>
      </c>
      <c r="I30" s="350">
        <v>11.833425512391059</v>
      </c>
    </row>
    <row r="31" spans="2:9" ht="22.5" customHeight="1">
      <c r="B31" s="64" t="s">
        <v>318</v>
      </c>
      <c r="C31" s="350">
        <v>-0.74259398972834845</v>
      </c>
      <c r="D31" s="350">
        <v>-40.06903263297189</v>
      </c>
      <c r="E31" s="350">
        <v>-17.504035337577506</v>
      </c>
      <c r="F31" s="350">
        <v>57.426193682018265</v>
      </c>
      <c r="G31" s="350">
        <v>22.469002032443797</v>
      </c>
      <c r="H31" s="350">
        <v>-37.714342380687349</v>
      </c>
      <c r="I31" s="350">
        <v>-11.088304067535532</v>
      </c>
    </row>
    <row r="32" spans="2:9" ht="22.5" customHeight="1">
      <c r="B32" s="64" t="s">
        <v>319</v>
      </c>
      <c r="C32" s="350">
        <v>3.5054680941052538</v>
      </c>
      <c r="D32" s="350">
        <v>32.504609990621645</v>
      </c>
      <c r="E32" s="350">
        <v>1.5167936931115662</v>
      </c>
      <c r="F32" s="350">
        <v>125.45088748520348</v>
      </c>
      <c r="G32" s="350">
        <v>3.692850046210765</v>
      </c>
      <c r="H32" s="350">
        <v>37.089760706857561</v>
      </c>
      <c r="I32" s="350">
        <v>13.454430390131449</v>
      </c>
    </row>
    <row r="33" spans="2:9" ht="21" customHeight="1">
      <c r="B33" s="64" t="s">
        <v>320</v>
      </c>
      <c r="C33" s="350">
        <v>12.855680004684359</v>
      </c>
      <c r="D33" s="350">
        <v>8.2386192561756673</v>
      </c>
      <c r="E33" s="350">
        <v>28.396912253316145</v>
      </c>
      <c r="F33" s="350">
        <v>102.31050230431657</v>
      </c>
      <c r="G33" s="350">
        <v>-17.399412997256448</v>
      </c>
      <c r="H33" s="350">
        <v>8.3132872345334903</v>
      </c>
      <c r="I33" s="350">
        <v>16.120248491336113</v>
      </c>
    </row>
    <row r="34" spans="2:9" ht="21" customHeight="1">
      <c r="B34" s="64" t="s">
        <v>321</v>
      </c>
      <c r="C34" s="350">
        <v>25.092226980276592</v>
      </c>
      <c r="D34" s="350">
        <v>60.521449334245801</v>
      </c>
      <c r="E34" s="350">
        <v>35.970424563734241</v>
      </c>
      <c r="F34" s="350">
        <v>25.798599903072315</v>
      </c>
      <c r="G34" s="350">
        <v>-1.6521619007098991</v>
      </c>
      <c r="H34" s="350">
        <v>25.754123385868667</v>
      </c>
      <c r="I34" s="350">
        <v>28.499583093039234</v>
      </c>
    </row>
    <row r="35" spans="2:9" ht="21" customHeight="1">
      <c r="B35" s="64" t="s">
        <v>322</v>
      </c>
      <c r="C35" s="350">
        <v>6.2312767346032416</v>
      </c>
      <c r="D35" s="350">
        <v>90.485553578271094</v>
      </c>
      <c r="E35" s="350">
        <v>31.544292176234677</v>
      </c>
      <c r="F35" s="350">
        <v>6.9650062854805128E-2</v>
      </c>
      <c r="G35" s="350">
        <v>-66.347750638592046</v>
      </c>
      <c r="H35" s="350">
        <v>85.624995918488224</v>
      </c>
      <c r="I35" s="350">
        <v>23.453582566224924</v>
      </c>
    </row>
    <row r="36" spans="2:9" ht="21" customHeight="1">
      <c r="B36" s="64" t="s">
        <v>324</v>
      </c>
      <c r="C36" s="350">
        <v>-3.4604743193121266</v>
      </c>
      <c r="D36" s="350">
        <v>-4.0943585861988225</v>
      </c>
      <c r="E36" s="350">
        <v>33.420172211232</v>
      </c>
      <c r="F36" s="350">
        <v>-31.348264794824644</v>
      </c>
      <c r="G36" s="350">
        <v>-39.193933913655584</v>
      </c>
      <c r="H36" s="350">
        <v>-6.1876221554813213</v>
      </c>
      <c r="I36" s="350">
        <v>0.31007671477156862</v>
      </c>
    </row>
    <row r="37" spans="2:9" ht="21" customHeight="1">
      <c r="B37" s="64" t="s">
        <v>325</v>
      </c>
      <c r="C37" s="350">
        <v>5.6607494904527584</v>
      </c>
      <c r="D37" s="350">
        <v>20.176623058204868</v>
      </c>
      <c r="E37" s="350">
        <v>23.516992898743027</v>
      </c>
      <c r="F37" s="350">
        <v>17.987571181900037</v>
      </c>
      <c r="G37" s="350">
        <v>204.47752143877784</v>
      </c>
      <c r="H37" s="350">
        <v>17.969262632165666</v>
      </c>
      <c r="I37" s="350">
        <v>12.954551391724195</v>
      </c>
    </row>
    <row r="38" spans="2:9" ht="21" customHeight="1">
      <c r="B38" s="64" t="s">
        <v>326</v>
      </c>
      <c r="C38" s="350">
        <v>3.4926050057027425</v>
      </c>
      <c r="D38" s="350">
        <v>22.29414082844437</v>
      </c>
      <c r="E38" s="350">
        <v>20.494737948269574</v>
      </c>
      <c r="F38" s="350">
        <v>65.666990702294555</v>
      </c>
      <c r="G38" s="350">
        <v>174.85644246518899</v>
      </c>
      <c r="H38" s="350">
        <v>20.45640532101973</v>
      </c>
      <c r="I38" s="350">
        <v>13.274546317358855</v>
      </c>
    </row>
    <row r="39" spans="2:9" ht="21" customHeight="1">
      <c r="B39" s="64" t="s">
        <v>327</v>
      </c>
      <c r="C39" s="350">
        <v>2.2704751701320589</v>
      </c>
      <c r="D39" s="350">
        <v>-8.8370788065543593</v>
      </c>
      <c r="E39" s="350">
        <v>20.374299887092093</v>
      </c>
      <c r="F39" s="350">
        <v>44.690983190402449</v>
      </c>
      <c r="G39" s="350">
        <v>470.4447512856907</v>
      </c>
      <c r="H39" s="350">
        <v>5.07465041901321</v>
      </c>
      <c r="I39" s="350">
        <v>7.5707312298149532</v>
      </c>
    </row>
    <row r="40" spans="2:9" ht="21" customHeight="1">
      <c r="B40" s="64" t="s">
        <v>391</v>
      </c>
      <c r="C40" s="350">
        <v>-4.5631488914197291</v>
      </c>
      <c r="D40" s="350">
        <v>-11.179170879640239</v>
      </c>
      <c r="E40" s="350">
        <v>-5.975793967001394</v>
      </c>
      <c r="F40" s="350">
        <v>33.722788962471384</v>
      </c>
      <c r="G40" s="350">
        <v>152.01996955164287</v>
      </c>
      <c r="H40" s="350">
        <v>-11.979061831353405</v>
      </c>
      <c r="I40" s="350">
        <v>-5.8457735409631795</v>
      </c>
    </row>
    <row r="41" spans="2:9" ht="21.6" customHeight="1">
      <c r="B41" s="333" t="s">
        <v>392</v>
      </c>
      <c r="C41" s="350">
        <v>39.25079057771265</v>
      </c>
      <c r="D41" s="350">
        <v>-18.028929078336489</v>
      </c>
      <c r="E41" s="350">
        <v>-2.6314166170420918</v>
      </c>
      <c r="F41" s="350">
        <v>11.375313295142988</v>
      </c>
      <c r="G41" s="350">
        <v>11.117350392061482</v>
      </c>
      <c r="H41" s="350">
        <v>-18.26888076458259</v>
      </c>
      <c r="I41" s="350">
        <v>14.324219010822389</v>
      </c>
    </row>
  </sheetData>
  <mergeCells count="2">
    <mergeCell ref="C2:I2"/>
    <mergeCell ref="B2:B3"/>
  </mergeCells>
  <printOptions horizontalCentered="1"/>
  <pageMargins left="0.75" right="0.25" top="0.75" bottom="0.25" header="0.25" footer="0.25"/>
  <pageSetup scale="6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8ED5-BA35-41E5-8F05-FEF836278F59}">
  <sheetPr>
    <tabColor rgb="FF69D5F3"/>
  </sheetPr>
  <dimension ref="B1:I41"/>
  <sheetViews>
    <sheetView zoomScale="112" zoomScaleNormal="100" workbookViewId="0">
      <pane xSplit="2" ySplit="3" topLeftCell="C36" activePane="bottomRight" state="frozen"/>
      <selection activeCell="I3" sqref="I3"/>
      <selection pane="topRight" activeCell="I3" sqref="I3"/>
      <selection pane="bottomLeft" activeCell="I3" sqref="I3"/>
      <selection pane="bottomRight" activeCell="I3" sqref="I3"/>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9.21875" style="13"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5" t="s">
        <v>367</v>
      </c>
      <c r="C1" s="406"/>
      <c r="D1" s="406"/>
      <c r="E1" s="406"/>
      <c r="F1" s="406"/>
      <c r="G1" s="406"/>
      <c r="H1" s="406"/>
      <c r="I1" s="406"/>
    </row>
    <row r="2" spans="2:9" ht="27.75" customHeight="1">
      <c r="B2" s="495" t="s">
        <v>323</v>
      </c>
      <c r="C2" s="499" t="s">
        <v>365</v>
      </c>
      <c r="D2" s="500"/>
      <c r="E2" s="500"/>
      <c r="F2" s="500"/>
      <c r="G2" s="500"/>
      <c r="H2" s="500"/>
      <c r="I2" s="500"/>
    </row>
    <row r="3" spans="2:9" s="12" customFormat="1" ht="70.5" customHeight="1">
      <c r="B3" s="496"/>
      <c r="C3" s="428" t="s">
        <v>337</v>
      </c>
      <c r="D3" s="428" t="s">
        <v>338</v>
      </c>
      <c r="E3" s="428" t="s">
        <v>339</v>
      </c>
      <c r="F3" s="428" t="s">
        <v>340</v>
      </c>
      <c r="G3" s="428" t="s">
        <v>341</v>
      </c>
      <c r="H3" s="428" t="s">
        <v>342</v>
      </c>
      <c r="I3" s="428" t="s">
        <v>63</v>
      </c>
    </row>
    <row r="4" spans="2:9" ht="22.5" customHeight="1">
      <c r="B4" s="64" t="s">
        <v>291</v>
      </c>
      <c r="C4" s="350"/>
      <c r="D4" s="350"/>
      <c r="E4" s="351"/>
      <c r="F4" s="351"/>
      <c r="G4" s="351"/>
      <c r="H4" s="351"/>
      <c r="I4" s="351"/>
    </row>
    <row r="5" spans="2:9" ht="22.5" customHeight="1">
      <c r="B5" s="64" t="s">
        <v>292</v>
      </c>
      <c r="C5" s="350"/>
      <c r="D5" s="350"/>
      <c r="E5" s="351"/>
      <c r="F5" s="351"/>
      <c r="G5" s="351"/>
      <c r="H5" s="351"/>
      <c r="I5" s="351"/>
    </row>
    <row r="6" spans="2:9" ht="22.5" customHeight="1">
      <c r="B6" s="64" t="s">
        <v>293</v>
      </c>
      <c r="C6" s="350"/>
      <c r="D6" s="350"/>
      <c r="E6" s="351"/>
      <c r="F6" s="351"/>
      <c r="G6" s="351"/>
      <c r="H6" s="351"/>
      <c r="I6" s="351"/>
    </row>
    <row r="7" spans="2:9" ht="22.5" customHeight="1">
      <c r="B7" s="64" t="s">
        <v>294</v>
      </c>
      <c r="C7" s="350"/>
      <c r="D7" s="350"/>
      <c r="E7" s="351"/>
      <c r="F7" s="351"/>
      <c r="G7" s="351"/>
      <c r="H7" s="351"/>
      <c r="I7" s="351"/>
    </row>
    <row r="8" spans="2:9" ht="22.5" customHeight="1">
      <c r="B8" s="64" t="s">
        <v>295</v>
      </c>
      <c r="C8" s="350">
        <v>2.3073634246021104</v>
      </c>
      <c r="D8" s="350">
        <v>3.2593103019488881E-2</v>
      </c>
      <c r="E8" s="350">
        <v>-0.11002161016495533</v>
      </c>
      <c r="F8" s="350">
        <v>0.12536043898876506</v>
      </c>
      <c r="G8" s="350">
        <v>-2.695600092509943E-4</v>
      </c>
      <c r="H8" s="350">
        <v>-0.30369775467217713</v>
      </c>
      <c r="I8" s="350">
        <v>2.051328041763981</v>
      </c>
    </row>
    <row r="9" spans="2:9" ht="22.5" customHeight="1">
      <c r="B9" s="64" t="s">
        <v>296</v>
      </c>
      <c r="C9" s="350">
        <v>1.9192595391469331</v>
      </c>
      <c r="D9" s="350">
        <v>0.1065335240651574</v>
      </c>
      <c r="E9" s="350">
        <v>7.0572483456332047E-2</v>
      </c>
      <c r="F9" s="350">
        <v>0.10273736279575549</v>
      </c>
      <c r="G9" s="350">
        <v>1.5916826149563604E-3</v>
      </c>
      <c r="H9" s="350">
        <v>-1.0901365530488268E-2</v>
      </c>
      <c r="I9" s="350">
        <v>2.1897932265486473</v>
      </c>
    </row>
    <row r="10" spans="2:9" ht="22.5" customHeight="1">
      <c r="B10" s="64" t="s">
        <v>297</v>
      </c>
      <c r="C10" s="350">
        <v>-0.27949373905572333</v>
      </c>
      <c r="D10" s="350">
        <v>0.10571964386422728</v>
      </c>
      <c r="E10" s="350">
        <v>-0.44148013813386699</v>
      </c>
      <c r="F10" s="350">
        <v>6.886946161711209E-2</v>
      </c>
      <c r="G10" s="350">
        <v>1.1717786693479806E-2</v>
      </c>
      <c r="H10" s="350">
        <v>1.4711012397036058</v>
      </c>
      <c r="I10" s="350">
        <v>0.93643425468883557</v>
      </c>
    </row>
    <row r="11" spans="2:9" ht="22.5" customHeight="1">
      <c r="B11" s="64" t="s">
        <v>298</v>
      </c>
      <c r="C11" s="350">
        <v>0.16953977590615127</v>
      </c>
      <c r="D11" s="350">
        <v>-3.8148338995834467E-2</v>
      </c>
      <c r="E11" s="350">
        <v>0.24459421292602362</v>
      </c>
      <c r="F11" s="350">
        <v>0.14851150134879271</v>
      </c>
      <c r="G11" s="350">
        <v>1.3349499764060878E-2</v>
      </c>
      <c r="H11" s="350">
        <v>0.16182960324076329</v>
      </c>
      <c r="I11" s="350">
        <v>0.69967625418995605</v>
      </c>
    </row>
    <row r="12" spans="2:9" ht="22.5" customHeight="1">
      <c r="B12" s="64" t="s">
        <v>299</v>
      </c>
      <c r="C12" s="350">
        <v>3.845105671767636</v>
      </c>
      <c r="D12" s="350">
        <v>2.3359798546090153E-2</v>
      </c>
      <c r="E12" s="350">
        <v>-0.20626981653872251</v>
      </c>
      <c r="F12" s="350">
        <v>0.14116020148481012</v>
      </c>
      <c r="G12" s="350">
        <v>2.6700489514509491E-2</v>
      </c>
      <c r="H12" s="350">
        <v>0.13176181784578531</v>
      </c>
      <c r="I12" s="350">
        <v>3.9618181626201081</v>
      </c>
    </row>
    <row r="13" spans="2:9" ht="22.5" customHeight="1">
      <c r="B13" s="64" t="s">
        <v>300</v>
      </c>
      <c r="C13" s="350">
        <v>2.2469385481238726</v>
      </c>
      <c r="D13" s="350">
        <v>0.17192943227427709</v>
      </c>
      <c r="E13" s="350">
        <v>0.36291937435263694</v>
      </c>
      <c r="F13" s="350">
        <v>8.6162227580721173E-2</v>
      </c>
      <c r="G13" s="350">
        <v>-1.015954126508738E-2</v>
      </c>
      <c r="H13" s="350">
        <v>-5.8441675758449538E-2</v>
      </c>
      <c r="I13" s="350">
        <v>2.7993483653079685</v>
      </c>
    </row>
    <row r="14" spans="2:9" ht="22.5" customHeight="1">
      <c r="B14" s="64" t="s">
        <v>301</v>
      </c>
      <c r="C14" s="350">
        <v>1.0489103539731288</v>
      </c>
      <c r="D14" s="350">
        <v>0.10988927408169538</v>
      </c>
      <c r="E14" s="350">
        <v>-0.45155506441848287</v>
      </c>
      <c r="F14" s="350">
        <v>-9.7023258895688057E-4</v>
      </c>
      <c r="G14" s="350">
        <v>-1.3923352089143399E-2</v>
      </c>
      <c r="H14" s="350">
        <v>-0.35471156218052902</v>
      </c>
      <c r="I14" s="350">
        <v>0.33763941677771292</v>
      </c>
    </row>
    <row r="15" spans="2:9" ht="22.5" customHeight="1">
      <c r="B15" s="64" t="s">
        <v>302</v>
      </c>
      <c r="C15" s="350">
        <v>4.0740313400010573</v>
      </c>
      <c r="D15" s="350">
        <v>0.27682810139057734</v>
      </c>
      <c r="E15" s="350">
        <v>0.10024987284815688</v>
      </c>
      <c r="F15" s="350">
        <v>-1.7656789896609851E-2</v>
      </c>
      <c r="G15" s="350">
        <v>-2.5972697352771211E-2</v>
      </c>
      <c r="H15" s="350">
        <v>0.99083270559338599</v>
      </c>
      <c r="I15" s="350">
        <v>5.3983125325837973</v>
      </c>
    </row>
    <row r="16" spans="2:9" ht="22.5" customHeight="1">
      <c r="B16" s="64" t="s">
        <v>303</v>
      </c>
      <c r="C16" s="350">
        <v>-1.6574004983576536</v>
      </c>
      <c r="D16" s="350">
        <v>0.29174381072670463</v>
      </c>
      <c r="E16" s="350">
        <v>0.11977897611583112</v>
      </c>
      <c r="F16" s="350">
        <v>-8.8035282552096153E-2</v>
      </c>
      <c r="G16" s="350">
        <v>-4.8922743021166192E-2</v>
      </c>
      <c r="H16" s="350">
        <v>0.93839254508557235</v>
      </c>
      <c r="I16" s="350">
        <v>-0.44444319200280924</v>
      </c>
    </row>
    <row r="17" spans="2:9" ht="22.5" customHeight="1">
      <c r="B17" s="64" t="s">
        <v>304</v>
      </c>
      <c r="C17" s="350">
        <v>-1.1452970683278569</v>
      </c>
      <c r="D17" s="350">
        <v>-5.2576379433178055E-2</v>
      </c>
      <c r="E17" s="350">
        <v>-0.44657917549624798</v>
      </c>
      <c r="F17" s="350">
        <v>-7.5035234661802355E-2</v>
      </c>
      <c r="G17" s="350">
        <v>-1.2230755114854263E-2</v>
      </c>
      <c r="H17" s="350">
        <v>-0.27839938284367627</v>
      </c>
      <c r="I17" s="350">
        <v>-2.0101179958776121</v>
      </c>
    </row>
    <row r="18" spans="2:9" ht="22.5" customHeight="1">
      <c r="B18" s="64" t="s">
        <v>305</v>
      </c>
      <c r="C18" s="350">
        <v>-0.86264105869246144</v>
      </c>
      <c r="D18" s="350">
        <v>-3.7534018135504561E-2</v>
      </c>
      <c r="E18" s="350">
        <v>0.19954855448857264</v>
      </c>
      <c r="F18" s="350">
        <v>7.9264307309722786E-5</v>
      </c>
      <c r="G18" s="350">
        <v>-2.9845226736826949E-2</v>
      </c>
      <c r="H18" s="350">
        <v>-0.18723562221995702</v>
      </c>
      <c r="I18" s="350">
        <v>-0.91762810698886554</v>
      </c>
    </row>
    <row r="19" spans="2:9" ht="22.5" customHeight="1">
      <c r="B19" s="64" t="s">
        <v>306</v>
      </c>
      <c r="C19" s="350">
        <v>-3.0086569109302479</v>
      </c>
      <c r="D19" s="350">
        <v>-7.8000261374229565E-2</v>
      </c>
      <c r="E19" s="350">
        <v>-0.37275850657830101</v>
      </c>
      <c r="F19" s="350">
        <v>6.5649395111214898E-2</v>
      </c>
      <c r="G19" s="350">
        <v>-9.268548981961203E-3</v>
      </c>
      <c r="H19" s="350">
        <v>-0.30241020433279125</v>
      </c>
      <c r="I19" s="350">
        <v>-3.7054450370863163</v>
      </c>
    </row>
    <row r="20" spans="2:9" ht="22.5" customHeight="1">
      <c r="B20" s="64" t="s">
        <v>307</v>
      </c>
      <c r="C20" s="350">
        <v>-1.5278128063087002</v>
      </c>
      <c r="D20" s="350">
        <v>-3.6343945784553737E-2</v>
      </c>
      <c r="E20" s="350">
        <v>-0.47362556762405028</v>
      </c>
      <c r="F20" s="350">
        <v>6.5609318477270431E-2</v>
      </c>
      <c r="G20" s="350">
        <v>-2.7893389027165228E-3</v>
      </c>
      <c r="H20" s="350">
        <v>-8.9738215645300712E-2</v>
      </c>
      <c r="I20" s="350">
        <v>-2.06470055578805</v>
      </c>
    </row>
    <row r="21" spans="2:9" ht="22.5" customHeight="1">
      <c r="B21" s="64" t="s">
        <v>308</v>
      </c>
      <c r="C21" s="350">
        <v>-1.0676375256363637</v>
      </c>
      <c r="D21" s="350">
        <v>3.0752712536569481E-2</v>
      </c>
      <c r="E21" s="350">
        <v>-0.41236686886494095</v>
      </c>
      <c r="F21" s="350">
        <v>7.3528189807870431E-2</v>
      </c>
      <c r="G21" s="350">
        <v>1.6946647987548561E-3</v>
      </c>
      <c r="H21" s="350">
        <v>0.13148585954126557</v>
      </c>
      <c r="I21" s="350">
        <v>-1.242542967816848</v>
      </c>
    </row>
    <row r="22" spans="2:9" ht="22.5" customHeight="1">
      <c r="B22" s="64" t="s">
        <v>309</v>
      </c>
      <c r="C22" s="350">
        <v>0.48258330155954171</v>
      </c>
      <c r="D22" s="350">
        <v>0.34190772552822574</v>
      </c>
      <c r="E22" s="350">
        <v>0.76628679350062223</v>
      </c>
      <c r="F22" s="350">
        <v>0.16027583886598246</v>
      </c>
      <c r="G22" s="350">
        <v>1.4242145196342317E-2</v>
      </c>
      <c r="H22" s="350">
        <v>1.1160137074544139</v>
      </c>
      <c r="I22" s="350">
        <v>2.8813095121051244</v>
      </c>
    </row>
    <row r="23" spans="2:9" ht="22.5" customHeight="1">
      <c r="B23" s="64" t="s">
        <v>310</v>
      </c>
      <c r="C23" s="350">
        <v>1.8320513365760369</v>
      </c>
      <c r="D23" s="350">
        <v>0.31973270435716744</v>
      </c>
      <c r="E23" s="350">
        <v>0.36841627698578022</v>
      </c>
      <c r="F23" s="350">
        <v>6.0088530877281714E-2</v>
      </c>
      <c r="G23" s="350">
        <v>1.1503439689864953E-3</v>
      </c>
      <c r="H23" s="350">
        <v>0.91670497502265003</v>
      </c>
      <c r="I23" s="350">
        <v>3.4981441677879017</v>
      </c>
    </row>
    <row r="24" spans="2:9" ht="22.5" customHeight="1">
      <c r="B24" s="64" t="s">
        <v>311</v>
      </c>
      <c r="C24" s="350">
        <v>2.8343811632872837</v>
      </c>
      <c r="D24" s="350">
        <v>0.21879282088988922</v>
      </c>
      <c r="E24" s="350">
        <v>0.73812104896600683</v>
      </c>
      <c r="F24" s="350">
        <v>0.11550529268676887</v>
      </c>
      <c r="G24" s="350">
        <v>-4.5812303565850344E-3</v>
      </c>
      <c r="H24" s="350">
        <v>1.1334199633129565</v>
      </c>
      <c r="I24" s="350">
        <v>5.0356390587863213</v>
      </c>
    </row>
    <row r="25" spans="2:9" ht="22.5" customHeight="1">
      <c r="B25" s="64" t="s">
        <v>312</v>
      </c>
      <c r="C25" s="350">
        <v>1.0689850070482665</v>
      </c>
      <c r="D25" s="350">
        <v>0.28721124947823651</v>
      </c>
      <c r="E25" s="350">
        <v>0.62444518632477053</v>
      </c>
      <c r="F25" s="350">
        <v>5.8854352359427806E-2</v>
      </c>
      <c r="G25" s="350">
        <v>-2.7311709095363908E-2</v>
      </c>
      <c r="H25" s="350">
        <v>0.84501876144730315</v>
      </c>
      <c r="I25" s="350">
        <v>2.8572028475626436</v>
      </c>
    </row>
    <row r="26" spans="2:9" ht="22.5" customHeight="1">
      <c r="B26" s="64" t="s">
        <v>313</v>
      </c>
      <c r="C26" s="350">
        <v>0.94766262469981022</v>
      </c>
      <c r="D26" s="350">
        <v>0.22211696827290112</v>
      </c>
      <c r="E26" s="350">
        <v>0.15725045586387848</v>
      </c>
      <c r="F26" s="350">
        <v>2.6901916562061663E-2</v>
      </c>
      <c r="G26" s="350">
        <v>-1.3877941623823827E-2</v>
      </c>
      <c r="H26" s="350">
        <v>0.26074593564424475</v>
      </c>
      <c r="I26" s="350">
        <v>1.6007999594190734</v>
      </c>
    </row>
    <row r="27" spans="2:9" ht="22.5" customHeight="1">
      <c r="B27" s="64" t="s">
        <v>314</v>
      </c>
      <c r="C27" s="350">
        <v>4.7050014530837316</v>
      </c>
      <c r="D27" s="350">
        <v>0.30976299725123752</v>
      </c>
      <c r="E27" s="350">
        <v>0.43176253320296187</v>
      </c>
      <c r="F27" s="350">
        <v>9.231316031317327E-2</v>
      </c>
      <c r="G27" s="350">
        <v>-9.0613374800192943E-3</v>
      </c>
      <c r="H27" s="350">
        <v>0.8658995103345638</v>
      </c>
      <c r="I27" s="350">
        <v>6.3956783167056486</v>
      </c>
    </row>
    <row r="28" spans="2:9" ht="22.5" customHeight="1">
      <c r="B28" s="64" t="s">
        <v>315</v>
      </c>
      <c r="C28" s="350">
        <v>3.1828386462821427</v>
      </c>
      <c r="D28" s="350">
        <v>0.12156026555555594</v>
      </c>
      <c r="E28" s="350">
        <v>0.25262389185050538</v>
      </c>
      <c r="F28" s="350">
        <v>-0.18364699865261477</v>
      </c>
      <c r="G28" s="350">
        <v>-5.6530334095692292E-3</v>
      </c>
      <c r="H28" s="350">
        <v>-0.42417886219195566</v>
      </c>
      <c r="I28" s="350">
        <v>2.9435439094340623</v>
      </c>
    </row>
    <row r="29" spans="2:9" ht="22.5" customHeight="1">
      <c r="B29" s="64" t="s">
        <v>316</v>
      </c>
      <c r="C29" s="350">
        <v>3.6793169013895137</v>
      </c>
      <c r="D29" s="350">
        <v>0.12727700724507141</v>
      </c>
      <c r="E29" s="350">
        <v>0.17320195493301152</v>
      </c>
      <c r="F29" s="350">
        <v>-9.5816470731855757E-2</v>
      </c>
      <c r="G29" s="350">
        <v>-9.7132029276817517E-4</v>
      </c>
      <c r="H29" s="350">
        <v>0.30426538663578273</v>
      </c>
      <c r="I29" s="350">
        <v>4.1872734591787539</v>
      </c>
    </row>
    <row r="30" spans="2:9" ht="22.5" customHeight="1">
      <c r="B30" s="64" t="s">
        <v>317</v>
      </c>
      <c r="C30" s="350">
        <v>2.6687578218931756</v>
      </c>
      <c r="D30" s="350">
        <v>-0.31154915173791842</v>
      </c>
      <c r="E30" s="350">
        <v>-0.60425440120855933</v>
      </c>
      <c r="F30" s="350">
        <v>0.17612515874479021</v>
      </c>
      <c r="G30" s="350">
        <v>-1.1652256423174393E-2</v>
      </c>
      <c r="H30" s="350">
        <v>2.0353105785956487E-2</v>
      </c>
      <c r="I30" s="350">
        <v>1.9377802770542727</v>
      </c>
    </row>
    <row r="31" spans="2:9" ht="22.5" customHeight="1">
      <c r="B31" s="64" t="s">
        <v>318</v>
      </c>
      <c r="C31" s="350">
        <v>-7.7854271169418662E-2</v>
      </c>
      <c r="D31" s="350">
        <v>-0.45824848334626311</v>
      </c>
      <c r="E31" s="350">
        <v>-0.58854437675604865</v>
      </c>
      <c r="F31" s="350">
        <v>0.32822887425008446</v>
      </c>
      <c r="G31" s="350">
        <v>1.1939508738540784E-2</v>
      </c>
      <c r="H31" s="350">
        <v>-1.3412835176939424</v>
      </c>
      <c r="I31" s="350">
        <v>-2.1257622659770488</v>
      </c>
    </row>
    <row r="32" spans="2:9" ht="22.5" customHeight="1">
      <c r="B32" s="64" t="s">
        <v>319</v>
      </c>
      <c r="C32" s="350">
        <v>0.41958218006233866</v>
      </c>
      <c r="D32" s="350">
        <v>0.42549140225958648</v>
      </c>
      <c r="E32" s="350">
        <v>5.3253877894775377E-2</v>
      </c>
      <c r="F32" s="350">
        <v>0.45147581836406936</v>
      </c>
      <c r="G32" s="350">
        <v>1.5592974849069885E-3</v>
      </c>
      <c r="H32" s="350">
        <v>1.5090662746488614</v>
      </c>
      <c r="I32" s="350">
        <v>2.8604288507145386</v>
      </c>
    </row>
    <row r="33" spans="2:9" ht="21" customHeight="1">
      <c r="B33" s="64" t="s">
        <v>320</v>
      </c>
      <c r="C33" s="350">
        <v>1.1944181209479521</v>
      </c>
      <c r="D33" s="350">
        <v>9.1018706743009187E-2</v>
      </c>
      <c r="E33" s="350">
        <v>0.8475308858232129</v>
      </c>
      <c r="F33" s="350">
        <v>0.36634881398589114</v>
      </c>
      <c r="G33" s="350">
        <v>-5.0510967678215534E-3</v>
      </c>
      <c r="H33" s="350">
        <v>0.29274815772000806</v>
      </c>
      <c r="I33" s="350">
        <v>2.787013588452254</v>
      </c>
    </row>
    <row r="34" spans="2:9" ht="21" customHeight="1">
      <c r="B34" s="64" t="s">
        <v>321</v>
      </c>
      <c r="C34" s="350">
        <v>2.4364384905709913</v>
      </c>
      <c r="D34" s="350">
        <v>0.4583406087604161</v>
      </c>
      <c r="E34" s="350">
        <v>0.98901800098388959</v>
      </c>
      <c r="F34" s="350">
        <v>0.17885948007322919</v>
      </c>
      <c r="G34" s="350">
        <v>-7.7791636972931457E-4</v>
      </c>
      <c r="H34" s="350">
        <v>0.78934486761338285</v>
      </c>
      <c r="I34" s="350">
        <v>4.8512235316321819</v>
      </c>
    </row>
    <row r="35" spans="2:9" ht="21" customHeight="1">
      <c r="B35" s="64" t="s">
        <v>322</v>
      </c>
      <c r="C35" s="350">
        <v>0.66853903699649586</v>
      </c>
      <c r="D35" s="350">
        <v>0.63940865711312966</v>
      </c>
      <c r="E35" s="350">
        <v>0.90209094392571265</v>
      </c>
      <c r="F35" s="350">
        <v>6.4613171305729982E-4</v>
      </c>
      <c r="G35" s="350">
        <v>-4.4515458885868338E-2</v>
      </c>
      <c r="H35" s="350">
        <v>1.9555028991183752</v>
      </c>
      <c r="I35" s="350">
        <v>4.1216722099809093</v>
      </c>
    </row>
    <row r="36" spans="2:9" ht="21" customHeight="1">
      <c r="B36" s="64" t="s">
        <v>324</v>
      </c>
      <c r="C36" s="350">
        <v>-0.41688007396401444</v>
      </c>
      <c r="D36" s="350">
        <v>-6.9056392900128313E-2</v>
      </c>
      <c r="E36" s="350">
        <v>1.1582771698218799</v>
      </c>
      <c r="F36" s="350">
        <v>-0.24732465274309515</v>
      </c>
      <c r="G36" s="350">
        <v>-1.6686919441211742E-2</v>
      </c>
      <c r="H36" s="350">
        <v>-0.33560180078060736</v>
      </c>
      <c r="I36" s="350">
        <v>7.2727329992819778E-2</v>
      </c>
    </row>
    <row r="37" spans="2:9" ht="21" customHeight="1">
      <c r="B37" s="64" t="s">
        <v>325</v>
      </c>
      <c r="C37" s="350">
        <v>0.5593011855234632</v>
      </c>
      <c r="D37" s="350">
        <v>0.22734950023551928</v>
      </c>
      <c r="E37" s="350">
        <v>0.84919579308285575</v>
      </c>
      <c r="F37" s="350">
        <v>0.12278705380572344</v>
      </c>
      <c r="G37" s="350">
        <v>4.6202646179748438E-2</v>
      </c>
      <c r="H37" s="350">
        <v>0.64583329288295055</v>
      </c>
      <c r="I37" s="350">
        <v>2.4506694717102611</v>
      </c>
    </row>
    <row r="38" spans="2:9" ht="21" customHeight="1">
      <c r="B38" s="64" t="s">
        <v>326</v>
      </c>
      <c r="C38" s="350">
        <v>0.40439052658884556</v>
      </c>
      <c r="D38" s="350">
        <v>0.25834958149458614</v>
      </c>
      <c r="E38" s="350">
        <v>0.73038254889164433</v>
      </c>
      <c r="F38" s="350">
        <v>0.54593844837996186</v>
      </c>
      <c r="G38" s="350">
        <v>7.7184784455851488E-2</v>
      </c>
      <c r="H38" s="350">
        <v>0.75158223147522774</v>
      </c>
      <c r="I38" s="350">
        <v>2.7678281212861142</v>
      </c>
    </row>
    <row r="39" spans="2:9" ht="21" customHeight="1">
      <c r="B39" s="64" t="s">
        <v>327</v>
      </c>
      <c r="C39" s="350">
        <v>0.23255283429798462</v>
      </c>
      <c r="D39" s="350">
        <v>-0.10689878846943665</v>
      </c>
      <c r="E39" s="350">
        <v>0.68879024131119948</v>
      </c>
      <c r="F39" s="350">
        <v>0.37284178753860786</v>
      </c>
      <c r="G39" s="350">
        <v>9.5457514770408064E-2</v>
      </c>
      <c r="H39" s="350">
        <v>0.1933317731519732</v>
      </c>
      <c r="I39" s="350">
        <v>1.4760753626007301</v>
      </c>
    </row>
    <row r="40" spans="2:9" ht="22.2" customHeight="1">
      <c r="B40" s="64" t="s">
        <v>391</v>
      </c>
      <c r="C40" s="350">
        <v>-0.54185510733659004</v>
      </c>
      <c r="D40" s="350">
        <v>-0.18463312782338187</v>
      </c>
      <c r="E40" s="350">
        <v>-0.2821361849482974</v>
      </c>
      <c r="F40" s="350">
        <v>0.18649481812401</v>
      </c>
      <c r="G40" s="350">
        <v>4.0183034107254538E-2</v>
      </c>
      <c r="H40" s="350">
        <v>-0.62233082335998879</v>
      </c>
      <c r="I40" s="350">
        <v>-1.4042773912369881</v>
      </c>
    </row>
    <row r="41" spans="2:9" ht="22.2" customHeight="1">
      <c r="B41" s="333" t="s">
        <v>392</v>
      </c>
      <c r="C41" s="350">
        <v>3.9128744988951509</v>
      </c>
      <c r="D41" s="350">
        <v>-0.23312962719889796</v>
      </c>
      <c r="E41" s="350">
        <v>-0.1120738749963107</v>
      </c>
      <c r="F41" s="350">
        <v>8.7486632547342333E-2</v>
      </c>
      <c r="G41" s="350">
        <v>7.3036478668505773E-3</v>
      </c>
      <c r="H41" s="350">
        <v>-0.73966147376041047</v>
      </c>
      <c r="I41" s="350">
        <v>2.9227998033537186</v>
      </c>
    </row>
  </sheetData>
  <mergeCells count="2">
    <mergeCell ref="B2:B3"/>
    <mergeCell ref="C2:I2"/>
  </mergeCells>
  <printOptions horizontalCentered="1"/>
  <pageMargins left="0.75" right="0.25" top="0.75" bottom="0.25" header="0.25" footer="0.25"/>
  <pageSetup scale="6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79998168889431442"/>
  </sheetPr>
  <dimension ref="A1:S41"/>
  <sheetViews>
    <sheetView zoomScaleNormal="100" workbookViewId="0">
      <selection activeCell="I3" sqref="I3"/>
    </sheetView>
  </sheetViews>
  <sheetFormatPr defaultColWidth="8.44140625" defaultRowHeight="14.4"/>
  <cols>
    <col min="1" max="1" width="1.44140625" style="13" customWidth="1"/>
    <col min="2" max="2" width="7.77734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5" t="s">
        <v>382</v>
      </c>
      <c r="C1" s="414"/>
      <c r="D1" s="414"/>
      <c r="E1" s="414"/>
      <c r="F1" s="414"/>
      <c r="G1" s="414"/>
      <c r="H1" s="414"/>
      <c r="I1" s="414"/>
      <c r="J1" s="414"/>
      <c r="K1" s="414"/>
      <c r="L1" s="414"/>
      <c r="M1" s="414"/>
      <c r="N1" s="414"/>
    </row>
    <row r="2" spans="1:19" ht="26.25" customHeight="1">
      <c r="A2"/>
      <c r="B2" s="495" t="s">
        <v>323</v>
      </c>
      <c r="C2" s="493" t="s">
        <v>354</v>
      </c>
      <c r="D2" s="521"/>
      <c r="E2" s="521"/>
      <c r="F2" s="521"/>
      <c r="G2" s="521"/>
      <c r="H2" s="521"/>
      <c r="I2" s="521"/>
      <c r="J2" s="521"/>
      <c r="K2" s="521"/>
      <c r="L2" s="521"/>
      <c r="M2" s="521"/>
      <c r="N2" s="521"/>
    </row>
    <row r="3" spans="1:19" s="12" customFormat="1" ht="169.5" customHeight="1">
      <c r="A3" s="79"/>
      <c r="B3" s="496"/>
      <c r="C3" s="430" t="s">
        <v>343</v>
      </c>
      <c r="D3" s="430" t="s">
        <v>344</v>
      </c>
      <c r="E3" s="430" t="s">
        <v>345</v>
      </c>
      <c r="F3" s="430" t="s">
        <v>346</v>
      </c>
      <c r="G3" s="430" t="s">
        <v>347</v>
      </c>
      <c r="H3" s="430" t="s">
        <v>348</v>
      </c>
      <c r="I3" s="430" t="s">
        <v>349</v>
      </c>
      <c r="J3" s="430" t="s">
        <v>350</v>
      </c>
      <c r="K3" s="430" t="s">
        <v>351</v>
      </c>
      <c r="L3" s="430" t="s">
        <v>352</v>
      </c>
      <c r="M3" s="430" t="s">
        <v>353</v>
      </c>
      <c r="N3" s="430" t="s">
        <v>63</v>
      </c>
    </row>
    <row r="4" spans="1:19" ht="20.25" customHeight="1">
      <c r="A4"/>
      <c r="B4" s="64" t="s">
        <v>291</v>
      </c>
      <c r="C4" s="442">
        <v>29802.16216620136</v>
      </c>
      <c r="D4" s="442">
        <v>354.54449636963398</v>
      </c>
      <c r="E4" s="442">
        <v>1682.9273990133493</v>
      </c>
      <c r="F4" s="442">
        <v>2120.5198965362242</v>
      </c>
      <c r="G4" s="442">
        <v>1747.8308095492371</v>
      </c>
      <c r="H4" s="442">
        <v>2481.8785470496218</v>
      </c>
      <c r="I4" s="442">
        <v>513.75654838390415</v>
      </c>
      <c r="J4" s="442">
        <v>239.57059495823478</v>
      </c>
      <c r="K4" s="442">
        <v>8407.4156224711842</v>
      </c>
      <c r="L4" s="442">
        <v>78.735811971503807</v>
      </c>
      <c r="M4" s="442">
        <v>1423.103706752577</v>
      </c>
      <c r="N4" s="86">
        <v>48852.445599256833</v>
      </c>
      <c r="Q4" s="13"/>
      <c r="R4" s="81"/>
      <c r="S4" s="80"/>
    </row>
    <row r="5" spans="1:19" ht="20.25" customHeight="1">
      <c r="A5"/>
      <c r="B5" s="64" t="s">
        <v>292</v>
      </c>
      <c r="C5" s="442">
        <v>29014.492161006947</v>
      </c>
      <c r="D5" s="442">
        <v>362.40526102754234</v>
      </c>
      <c r="E5" s="442">
        <v>1746.1842288185237</v>
      </c>
      <c r="F5" s="442">
        <v>1959.4513800336138</v>
      </c>
      <c r="G5" s="442">
        <v>1766.8184526869311</v>
      </c>
      <c r="H5" s="442">
        <v>3184.1645609951538</v>
      </c>
      <c r="I5" s="442">
        <v>488.19115690949292</v>
      </c>
      <c r="J5" s="442">
        <v>242.38121464492454</v>
      </c>
      <c r="K5" s="442">
        <v>9496.1430847435986</v>
      </c>
      <c r="L5" s="442">
        <v>159.38328252768937</v>
      </c>
      <c r="M5" s="442">
        <v>1145.7429526073483</v>
      </c>
      <c r="N5" s="86">
        <v>49565.357736001773</v>
      </c>
      <c r="Q5" s="13"/>
      <c r="R5" s="81"/>
      <c r="S5" s="80"/>
    </row>
    <row r="6" spans="1:19" ht="20.25" customHeight="1">
      <c r="A6"/>
      <c r="B6" s="64" t="s">
        <v>293</v>
      </c>
      <c r="C6" s="442">
        <v>28273.266182369232</v>
      </c>
      <c r="D6" s="442">
        <v>378.1268622913185</v>
      </c>
      <c r="E6" s="442">
        <v>1533.9084727184895</v>
      </c>
      <c r="F6" s="442">
        <v>2121.5066240562946</v>
      </c>
      <c r="G6" s="442">
        <v>1732.530565581329</v>
      </c>
      <c r="H6" s="442">
        <v>3178.5177346203745</v>
      </c>
      <c r="I6" s="442">
        <v>446.20671365303065</v>
      </c>
      <c r="J6" s="442">
        <v>212.89795171608316</v>
      </c>
      <c r="K6" s="442">
        <v>5040.0324825494954</v>
      </c>
      <c r="L6" s="442">
        <v>242.92614510096263</v>
      </c>
      <c r="M6" s="442">
        <v>1044.5295118336708</v>
      </c>
      <c r="N6" s="86">
        <v>44204.449246490287</v>
      </c>
      <c r="Q6" s="13"/>
      <c r="R6" s="81"/>
      <c r="S6" s="80"/>
    </row>
    <row r="7" spans="1:19" ht="20.25" customHeight="1">
      <c r="A7"/>
      <c r="B7" s="64" t="s">
        <v>294</v>
      </c>
      <c r="C7" s="442">
        <v>28641.715951149828</v>
      </c>
      <c r="D7" s="442">
        <v>401.70944744277301</v>
      </c>
      <c r="E7" s="442">
        <v>1686.1987393699769</v>
      </c>
      <c r="F7" s="442">
        <v>1912.9469975452973</v>
      </c>
      <c r="G7" s="442">
        <v>1654.8624682420389</v>
      </c>
      <c r="H7" s="442">
        <v>3084.2243350754334</v>
      </c>
      <c r="I7" s="442">
        <v>471.11844358243809</v>
      </c>
      <c r="J7" s="442">
        <v>210.65443654247639</v>
      </c>
      <c r="K7" s="442">
        <v>7965.9333144818565</v>
      </c>
      <c r="L7" s="442">
        <v>300.35848600195715</v>
      </c>
      <c r="M7" s="442">
        <v>1041.6394013376494</v>
      </c>
      <c r="N7" s="86">
        <v>47371.362020771732</v>
      </c>
      <c r="Q7" s="13"/>
      <c r="R7" s="81"/>
      <c r="S7" s="80"/>
    </row>
    <row r="8" spans="1:19" ht="20.25" customHeight="1">
      <c r="A8"/>
      <c r="B8" s="64" t="s">
        <v>295</v>
      </c>
      <c r="C8" s="442">
        <v>29733.630517856349</v>
      </c>
      <c r="D8" s="442">
        <v>430.37432114187925</v>
      </c>
      <c r="E8" s="442">
        <v>1651.1159487443961</v>
      </c>
      <c r="F8" s="442">
        <v>1947.1774816766242</v>
      </c>
      <c r="G8" s="442">
        <v>1810.2606388104746</v>
      </c>
      <c r="H8" s="442">
        <v>3054.0575458892927</v>
      </c>
      <c r="I8" s="442">
        <v>533.17487658765879</v>
      </c>
      <c r="J8" s="442">
        <v>241.96911517477881</v>
      </c>
      <c r="K8" s="442">
        <v>10017.63428326615</v>
      </c>
      <c r="L8" s="442">
        <v>77.965153375212168</v>
      </c>
      <c r="M8" s="442">
        <v>1410.0308561260654</v>
      </c>
      <c r="N8" s="86">
        <v>50907.390738648886</v>
      </c>
      <c r="Q8" s="13"/>
      <c r="R8" s="81"/>
      <c r="S8" s="80"/>
    </row>
    <row r="9" spans="1:19" ht="20.25" customHeight="1">
      <c r="A9"/>
      <c r="B9" s="64" t="s">
        <v>296</v>
      </c>
      <c r="C9" s="442">
        <v>28947.810418768036</v>
      </c>
      <c r="D9" s="442">
        <v>442.54199159352299</v>
      </c>
      <c r="E9" s="442">
        <v>1717.3117268633368</v>
      </c>
      <c r="F9" s="442">
        <v>1800.6135357133451</v>
      </c>
      <c r="G9" s="442">
        <v>2025.4676642186841</v>
      </c>
      <c r="H9" s="442">
        <v>3134.3323267107407</v>
      </c>
      <c r="I9" s="442">
        <v>505.88878442576049</v>
      </c>
      <c r="J9" s="442">
        <v>245.92139869154528</v>
      </c>
      <c r="K9" s="442">
        <v>11545.983593680068</v>
      </c>
      <c r="L9" s="442">
        <v>157.56856762592315</v>
      </c>
      <c r="M9" s="442">
        <v>1112.685132809951</v>
      </c>
      <c r="N9" s="86">
        <v>51636.125141100907</v>
      </c>
      <c r="Q9" s="13"/>
      <c r="R9" s="81"/>
      <c r="S9" s="80"/>
    </row>
    <row r="10" spans="1:19" ht="20.25" customHeight="1">
      <c r="A10"/>
      <c r="B10" s="64" t="s">
        <v>297</v>
      </c>
      <c r="C10" s="442">
        <v>28208.419288184312</v>
      </c>
      <c r="D10" s="442">
        <v>435.63501233846739</v>
      </c>
      <c r="E10" s="442">
        <v>1522.2205214917749</v>
      </c>
      <c r="F10" s="442">
        <v>1954.3059178972769</v>
      </c>
      <c r="G10" s="442">
        <v>2038.2725194108855</v>
      </c>
      <c r="H10" s="442">
        <v>3181.3457635968421</v>
      </c>
      <c r="I10" s="442">
        <v>460.10785002705904</v>
      </c>
      <c r="J10" s="442">
        <v>219.43052745466755</v>
      </c>
      <c r="K10" s="442">
        <v>8112.7840749258048</v>
      </c>
      <c r="L10" s="442">
        <v>242.06404849613193</v>
      </c>
      <c r="M10" s="442">
        <v>961.5364274066053</v>
      </c>
      <c r="N10" s="86">
        <v>47336.121951229827</v>
      </c>
      <c r="Q10" s="13"/>
      <c r="R10" s="81"/>
      <c r="S10" s="80"/>
    </row>
    <row r="11" spans="1:19" ht="20.25" customHeight="1">
      <c r="A11"/>
      <c r="B11" s="64" t="s">
        <v>298</v>
      </c>
      <c r="C11" s="442">
        <v>28576.249559301647</v>
      </c>
      <c r="D11" s="442">
        <v>409.65412116376069</v>
      </c>
      <c r="E11" s="442">
        <v>1698.2070955362128</v>
      </c>
      <c r="F11" s="442">
        <v>1769.7445112206294</v>
      </c>
      <c r="G11" s="442">
        <v>2052.6334049584652</v>
      </c>
      <c r="H11" s="442">
        <v>2923.7628620189544</v>
      </c>
      <c r="I11" s="442">
        <v>481.87542433746898</v>
      </c>
      <c r="J11" s="442">
        <v>222.67759883714427</v>
      </c>
      <c r="K11" s="442">
        <v>7438.4774462651476</v>
      </c>
      <c r="L11" s="442">
        <v>306.01065359079695</v>
      </c>
      <c r="M11" s="442">
        <v>878.98775484636212</v>
      </c>
      <c r="N11" s="86">
        <v>46758.280432076594</v>
      </c>
      <c r="Q11" s="13"/>
      <c r="R11" s="81"/>
      <c r="S11" s="80"/>
    </row>
    <row r="12" spans="1:19" ht="20.25" customHeight="1">
      <c r="A12"/>
      <c r="B12" s="64" t="s">
        <v>299</v>
      </c>
      <c r="C12" s="442">
        <v>28708.233869391854</v>
      </c>
      <c r="D12" s="442">
        <v>350.89473808834293</v>
      </c>
      <c r="E12" s="442">
        <v>1775.0949253337014</v>
      </c>
      <c r="F12" s="442">
        <v>1886.0776505260892</v>
      </c>
      <c r="G12" s="442">
        <v>2027.4879789721158</v>
      </c>
      <c r="H12" s="442">
        <v>3035.6230686395565</v>
      </c>
      <c r="I12" s="442">
        <v>557.55506000883747</v>
      </c>
      <c r="J12" s="442">
        <v>257.7692268688661</v>
      </c>
      <c r="K12" s="442">
        <v>8540.6043413009284</v>
      </c>
      <c r="L12" s="442">
        <v>75.823224224250296</v>
      </c>
      <c r="M12" s="442">
        <v>1087.8927136574989</v>
      </c>
      <c r="N12" s="86">
        <v>48303.056797012054</v>
      </c>
      <c r="Q12" s="13"/>
      <c r="R12" s="81"/>
      <c r="S12" s="80"/>
    </row>
    <row r="13" spans="1:19" ht="20.25" customHeight="1">
      <c r="A13"/>
      <c r="B13" s="64" t="s">
        <v>300</v>
      </c>
      <c r="C13" s="442">
        <v>27949.408569076706</v>
      </c>
      <c r="D13" s="442">
        <v>327.27104735255648</v>
      </c>
      <c r="E13" s="442">
        <v>1834.4635294687919</v>
      </c>
      <c r="F13" s="442">
        <v>1740.3315368006097</v>
      </c>
      <c r="G13" s="442">
        <v>2105.4021060862142</v>
      </c>
      <c r="H13" s="442">
        <v>3088.4471308884085</v>
      </c>
      <c r="I13" s="442">
        <v>531.35320482551185</v>
      </c>
      <c r="J13" s="442">
        <v>258.58957170922559</v>
      </c>
      <c r="K13" s="442">
        <v>14723.296229461655</v>
      </c>
      <c r="L13" s="442">
        <v>155.44039086859388</v>
      </c>
      <c r="M13" s="442">
        <v>966.24099007866062</v>
      </c>
      <c r="N13" s="86">
        <v>53680.244306616936</v>
      </c>
      <c r="Q13" s="13"/>
      <c r="R13" s="81"/>
      <c r="S13" s="80"/>
    </row>
    <row r="14" spans="1:19" ht="20.25" customHeight="1">
      <c r="A14"/>
      <c r="B14" s="64" t="s">
        <v>301</v>
      </c>
      <c r="C14" s="442">
        <v>27235.020514925895</v>
      </c>
      <c r="D14" s="442">
        <v>323.38064929889771</v>
      </c>
      <c r="E14" s="442">
        <v>1569.9843659160842</v>
      </c>
      <c r="F14" s="442">
        <v>1870.6828091290479</v>
      </c>
      <c r="G14" s="442">
        <v>2372.3469049367095</v>
      </c>
      <c r="H14" s="442">
        <v>3290.9730046735149</v>
      </c>
      <c r="I14" s="442">
        <v>492.72414179657522</v>
      </c>
      <c r="J14" s="442">
        <v>216.82657812594707</v>
      </c>
      <c r="K14" s="442">
        <v>9186.4386478827837</v>
      </c>
      <c r="L14" s="442">
        <v>230.56075682253129</v>
      </c>
      <c r="M14" s="442">
        <v>1172.044760368201</v>
      </c>
      <c r="N14" s="86">
        <v>47960.983133876187</v>
      </c>
      <c r="Q14" s="13"/>
      <c r="R14" s="81"/>
      <c r="S14" s="80"/>
    </row>
    <row r="15" spans="1:19" ht="20.25" customHeight="1">
      <c r="A15"/>
      <c r="B15" s="64" t="s">
        <v>302</v>
      </c>
      <c r="C15" s="442">
        <v>27589.262267538146</v>
      </c>
      <c r="D15" s="442">
        <v>339.22531173171126</v>
      </c>
      <c r="E15" s="442">
        <v>1646.0371545998801</v>
      </c>
      <c r="F15" s="442">
        <v>1663.8685806835749</v>
      </c>
      <c r="G15" s="442">
        <v>2430.7683129204124</v>
      </c>
      <c r="H15" s="442">
        <v>3131.5809787807557</v>
      </c>
      <c r="I15" s="442">
        <v>533.11744958176678</v>
      </c>
      <c r="J15" s="442">
        <v>196.91035782016539</v>
      </c>
      <c r="K15" s="442">
        <v>10120.574703553455</v>
      </c>
      <c r="L15" s="442">
        <v>259.44819114456328</v>
      </c>
      <c r="M15" s="442">
        <v>1090.507425589481</v>
      </c>
      <c r="N15" s="86">
        <v>49001.300733943914</v>
      </c>
      <c r="Q15" s="13"/>
      <c r="R15" s="81"/>
      <c r="S15" s="80"/>
    </row>
    <row r="16" spans="1:19" ht="20.25" customHeight="1">
      <c r="A16"/>
      <c r="B16" s="64" t="s">
        <v>303</v>
      </c>
      <c r="C16" s="442">
        <v>29117.60714764634</v>
      </c>
      <c r="D16" s="442">
        <v>374.7323026043664</v>
      </c>
      <c r="E16" s="442">
        <v>1678.0504473709575</v>
      </c>
      <c r="F16" s="442">
        <v>1844.6296924615224</v>
      </c>
      <c r="G16" s="442">
        <v>2717.501000480308</v>
      </c>
      <c r="H16" s="442">
        <v>3111.2748835346119</v>
      </c>
      <c r="I16" s="442">
        <v>601.85635209218867</v>
      </c>
      <c r="J16" s="442">
        <v>320.95173626354676</v>
      </c>
      <c r="K16" s="442">
        <v>9495.7304482684667</v>
      </c>
      <c r="L16" s="442">
        <v>215.92487878052469</v>
      </c>
      <c r="M16" s="442">
        <v>1302.887294620723</v>
      </c>
      <c r="N16" s="86">
        <v>50781.146184123558</v>
      </c>
      <c r="Q16" s="13"/>
      <c r="R16" s="81"/>
      <c r="S16" s="80"/>
    </row>
    <row r="17" spans="1:19" ht="20.25" customHeight="1">
      <c r="A17"/>
      <c r="B17" s="64" t="s">
        <v>304</v>
      </c>
      <c r="C17" s="442">
        <v>27878.994085900467</v>
      </c>
      <c r="D17" s="442">
        <v>393.44373601861116</v>
      </c>
      <c r="E17" s="442">
        <v>1610.1377106335053</v>
      </c>
      <c r="F17" s="442">
        <v>1769.9938839145327</v>
      </c>
      <c r="G17" s="442">
        <v>3123.4446635611166</v>
      </c>
      <c r="H17" s="442">
        <v>3240.9378831758549</v>
      </c>
      <c r="I17" s="442">
        <v>550.6458947620705</v>
      </c>
      <c r="J17" s="442">
        <v>244.51282420324912</v>
      </c>
      <c r="K17" s="442">
        <v>14633.634108712187</v>
      </c>
      <c r="L17" s="442">
        <v>186.90338802202569</v>
      </c>
      <c r="M17" s="442">
        <v>1116.1745244340855</v>
      </c>
      <c r="N17" s="86">
        <v>54748.822703337704</v>
      </c>
      <c r="Q17" s="13"/>
      <c r="R17" s="81"/>
      <c r="S17" s="80"/>
    </row>
    <row r="18" spans="1:19" ht="20.25" customHeight="1">
      <c r="A18"/>
      <c r="B18" s="64" t="s">
        <v>305</v>
      </c>
      <c r="C18" s="442">
        <v>25569.172350150166</v>
      </c>
      <c r="D18" s="442">
        <v>395.28035880057485</v>
      </c>
      <c r="E18" s="442">
        <v>1236.404067445585</v>
      </c>
      <c r="F18" s="442">
        <v>1898.2958678610114</v>
      </c>
      <c r="G18" s="442">
        <v>2977.6505908049317</v>
      </c>
      <c r="H18" s="442">
        <v>3439.8689836922549</v>
      </c>
      <c r="I18" s="442">
        <v>532.81675945552331</v>
      </c>
      <c r="J18" s="442">
        <v>238.64268051440783</v>
      </c>
      <c r="K18" s="442">
        <v>4845.3459048372069</v>
      </c>
      <c r="L18" s="442">
        <v>178.03356731690849</v>
      </c>
      <c r="M18" s="442">
        <v>1046.0999654697516</v>
      </c>
      <c r="N18" s="86">
        <v>42357.611096348322</v>
      </c>
      <c r="Q18" s="13"/>
      <c r="R18" s="81"/>
      <c r="S18" s="80"/>
    </row>
    <row r="19" spans="1:19" ht="20.25" customHeight="1">
      <c r="A19"/>
      <c r="B19" s="64" t="s">
        <v>306</v>
      </c>
      <c r="C19" s="442">
        <v>24973.48546620769</v>
      </c>
      <c r="D19" s="442">
        <v>380.24908028060634</v>
      </c>
      <c r="E19" s="442">
        <v>1284.8583324837427</v>
      </c>
      <c r="F19" s="442">
        <v>1828.7173018186613</v>
      </c>
      <c r="G19" s="442">
        <v>2727.6052577555242</v>
      </c>
      <c r="H19" s="442">
        <v>3250.1533145578696</v>
      </c>
      <c r="I19" s="442">
        <v>588.42779194057812</v>
      </c>
      <c r="J19" s="442">
        <v>205.96771107324614</v>
      </c>
      <c r="K19" s="442">
        <v>9594.4531327168515</v>
      </c>
      <c r="L19" s="442">
        <v>191.74624940647362</v>
      </c>
      <c r="M19" s="442">
        <v>1042.7750028746846</v>
      </c>
      <c r="N19" s="86">
        <v>46068.438641115928</v>
      </c>
      <c r="Q19" s="13"/>
      <c r="R19" s="81"/>
      <c r="S19" s="80"/>
    </row>
    <row r="20" spans="1:19" ht="20.25" customHeight="1">
      <c r="A20"/>
      <c r="B20" s="64" t="s">
        <v>307</v>
      </c>
      <c r="C20" s="442">
        <v>30367.800292849075</v>
      </c>
      <c r="D20" s="442">
        <v>350.13588942939043</v>
      </c>
      <c r="E20" s="442">
        <v>1301.776875080117</v>
      </c>
      <c r="F20" s="442">
        <v>2293.7913012644494</v>
      </c>
      <c r="G20" s="442">
        <v>2317.5000831202815</v>
      </c>
      <c r="H20" s="442">
        <v>3256.8157450939816</v>
      </c>
      <c r="I20" s="442">
        <v>407.90724733280763</v>
      </c>
      <c r="J20" s="442">
        <v>194.85977181217478</v>
      </c>
      <c r="K20" s="442">
        <v>11038.712984985999</v>
      </c>
      <c r="L20" s="442">
        <v>154.22451268236037</v>
      </c>
      <c r="M20" s="442">
        <v>871.16056049465442</v>
      </c>
      <c r="N20" s="86">
        <v>52554.685264145286</v>
      </c>
      <c r="Q20" s="13"/>
      <c r="R20" s="81"/>
      <c r="S20" s="80"/>
    </row>
    <row r="21" spans="1:19" ht="20.25" customHeight="1">
      <c r="A21"/>
      <c r="B21" s="64" t="s">
        <v>308</v>
      </c>
      <c r="C21" s="442">
        <v>22103.067957055155</v>
      </c>
      <c r="D21" s="442">
        <v>332.09506273950785</v>
      </c>
      <c r="E21" s="442">
        <v>446.9391376719542</v>
      </c>
      <c r="F21" s="442">
        <v>2493.0771941477356</v>
      </c>
      <c r="G21" s="442">
        <v>2064.7827508922855</v>
      </c>
      <c r="H21" s="442">
        <v>3266.3485786066676</v>
      </c>
      <c r="I21" s="442">
        <v>581.28227358625531</v>
      </c>
      <c r="J21" s="442">
        <v>189.91529194604101</v>
      </c>
      <c r="K21" s="442">
        <v>12938.076658259974</v>
      </c>
      <c r="L21" s="442">
        <v>46.934004242992444</v>
      </c>
      <c r="M21" s="442">
        <v>892.87660519377971</v>
      </c>
      <c r="N21" s="86">
        <v>45355.395514342337</v>
      </c>
      <c r="Q21" s="13"/>
      <c r="R21" s="81"/>
      <c r="S21" s="80"/>
    </row>
    <row r="22" spans="1:19" ht="20.25" customHeight="1">
      <c r="A22"/>
      <c r="B22" s="64" t="s">
        <v>309</v>
      </c>
      <c r="C22" s="442">
        <v>20294.849414826058</v>
      </c>
      <c r="D22" s="442">
        <v>328.01850227064165</v>
      </c>
      <c r="E22" s="442">
        <v>733.51974994931572</v>
      </c>
      <c r="F22" s="442">
        <v>2733.2772594362959</v>
      </c>
      <c r="G22" s="442">
        <v>1953.9005738930302</v>
      </c>
      <c r="H22" s="442">
        <v>3500.3350046194291</v>
      </c>
      <c r="I22" s="442">
        <v>446.76033910141467</v>
      </c>
      <c r="J22" s="442">
        <v>191.02812085948449</v>
      </c>
      <c r="K22" s="442">
        <v>6960.8210250880311</v>
      </c>
      <c r="L22" s="442">
        <v>159.44390275602748</v>
      </c>
      <c r="M22" s="442">
        <v>1032.458364013642</v>
      </c>
      <c r="N22" s="86">
        <v>38334.412256813375</v>
      </c>
      <c r="Q22" s="13"/>
      <c r="R22" s="81"/>
      <c r="S22" s="80"/>
    </row>
    <row r="23" spans="1:19" ht="20.25" customHeight="1">
      <c r="A23"/>
      <c r="B23" s="64" t="s">
        <v>310</v>
      </c>
      <c r="C23" s="442">
        <v>20647.281624748724</v>
      </c>
      <c r="D23" s="442">
        <v>337.92431301516672</v>
      </c>
      <c r="E23" s="442">
        <v>1117.6881323650919</v>
      </c>
      <c r="F23" s="442">
        <v>2107.9923617083441</v>
      </c>
      <c r="G23" s="442">
        <v>1802.8128501044403</v>
      </c>
      <c r="H23" s="442">
        <v>3403.7852536325895</v>
      </c>
      <c r="I23" s="442">
        <v>433.80185989481208</v>
      </c>
      <c r="J23" s="442">
        <v>263.13680588918407</v>
      </c>
      <c r="K23" s="442">
        <v>8174.056069998047</v>
      </c>
      <c r="L23" s="442">
        <v>172.79832834744207</v>
      </c>
      <c r="M23" s="442">
        <v>1146.9222513818959</v>
      </c>
      <c r="N23" s="86">
        <v>39608.199851085737</v>
      </c>
      <c r="Q23" s="13"/>
      <c r="R23" s="81"/>
      <c r="S23" s="80"/>
    </row>
    <row r="24" spans="1:19" ht="20.25" customHeight="1">
      <c r="A24"/>
      <c r="B24" s="64" t="s">
        <v>311</v>
      </c>
      <c r="C24" s="442">
        <v>23530.295206841674</v>
      </c>
      <c r="D24" s="442">
        <v>363.02216870232576</v>
      </c>
      <c r="E24" s="442">
        <v>1188.7273258646073</v>
      </c>
      <c r="F24" s="442">
        <v>2089.0836334467231</v>
      </c>
      <c r="G24" s="442">
        <v>2119.3524762450429</v>
      </c>
      <c r="H24" s="442">
        <v>3380.1067397851039</v>
      </c>
      <c r="I24" s="442">
        <v>427.44096357221446</v>
      </c>
      <c r="J24" s="442">
        <v>193.45548825711259</v>
      </c>
      <c r="K24" s="442">
        <v>7803.1922001896837</v>
      </c>
      <c r="L24" s="442">
        <v>160.48245690730994</v>
      </c>
      <c r="M24" s="442">
        <v>1022.8826213033209</v>
      </c>
      <c r="N24" s="86">
        <v>42278.041281115118</v>
      </c>
      <c r="Q24" s="13"/>
      <c r="R24" s="81"/>
      <c r="S24" s="80"/>
    </row>
    <row r="25" spans="1:19" ht="20.25" customHeight="1">
      <c r="A25"/>
      <c r="B25" s="64" t="s">
        <v>312</v>
      </c>
      <c r="C25" s="442">
        <v>22107.006170722892</v>
      </c>
      <c r="D25" s="442">
        <v>386.85365685699435</v>
      </c>
      <c r="E25" s="442">
        <v>917.14977931143198</v>
      </c>
      <c r="F25" s="442">
        <v>2149.2542773596015</v>
      </c>
      <c r="G25" s="442">
        <v>2250.7276790468836</v>
      </c>
      <c r="H25" s="442">
        <v>3268.7828846845578</v>
      </c>
      <c r="I25" s="442">
        <v>385.68059581318619</v>
      </c>
      <c r="J25" s="442">
        <v>202.49914555810986</v>
      </c>
      <c r="K25" s="442">
        <v>9227.6187928998115</v>
      </c>
      <c r="L25" s="442">
        <v>250.53217790782713</v>
      </c>
      <c r="M25" s="442">
        <v>1003.4627958413158</v>
      </c>
      <c r="N25" s="86">
        <v>42149.567956002611</v>
      </c>
      <c r="Q25" s="13"/>
      <c r="R25" s="81"/>
      <c r="S25" s="80"/>
    </row>
    <row r="26" spans="1:19" ht="20.25" customHeight="1">
      <c r="A26"/>
      <c r="B26" s="64" t="s">
        <v>313</v>
      </c>
      <c r="C26" s="442">
        <v>19743.635998033154</v>
      </c>
      <c r="D26" s="442">
        <v>410.28244493482623</v>
      </c>
      <c r="E26" s="442">
        <v>740.39392450580453</v>
      </c>
      <c r="F26" s="442">
        <v>1989.0307064760361</v>
      </c>
      <c r="G26" s="442">
        <v>2154.7568954959779</v>
      </c>
      <c r="H26" s="442">
        <v>3627.4107337141018</v>
      </c>
      <c r="I26" s="442">
        <v>227.74059846862795</v>
      </c>
      <c r="J26" s="442">
        <v>143.58886493205063</v>
      </c>
      <c r="K26" s="442">
        <v>6611.2311982862966</v>
      </c>
      <c r="L26" s="442">
        <v>223.01692879518143</v>
      </c>
      <c r="M26" s="442">
        <v>900.08987348026449</v>
      </c>
      <c r="N26" s="86">
        <v>36771.178167122322</v>
      </c>
      <c r="Q26" s="13"/>
      <c r="R26" s="81"/>
      <c r="S26" s="80"/>
    </row>
    <row r="27" spans="1:19" ht="20.25" customHeight="1">
      <c r="A27"/>
      <c r="B27" s="64" t="s">
        <v>314</v>
      </c>
      <c r="C27" s="442">
        <v>23696.871137020851</v>
      </c>
      <c r="D27" s="442">
        <v>433.08546765333267</v>
      </c>
      <c r="E27" s="442">
        <v>971.23170897364912</v>
      </c>
      <c r="F27" s="442">
        <v>1962.9448065660263</v>
      </c>
      <c r="G27" s="442">
        <v>1935.120227534032</v>
      </c>
      <c r="H27" s="442">
        <v>3533.8281367821805</v>
      </c>
      <c r="I27" s="442">
        <v>198.48437271185207</v>
      </c>
      <c r="J27" s="442">
        <v>192.94312863357752</v>
      </c>
      <c r="K27" s="442">
        <v>6815.6107448246439</v>
      </c>
      <c r="L27" s="442">
        <v>243.55186352931472</v>
      </c>
      <c r="M27" s="442">
        <v>962.7167646677093</v>
      </c>
      <c r="N27" s="86">
        <v>40946.388358897166</v>
      </c>
      <c r="Q27" s="13"/>
      <c r="R27" s="81"/>
      <c r="S27" s="80"/>
    </row>
    <row r="28" spans="1:19" ht="20.25" customHeight="1">
      <c r="A28"/>
      <c r="B28" s="64" t="s">
        <v>315</v>
      </c>
      <c r="C28" s="442">
        <v>23924.769092058043</v>
      </c>
      <c r="D28" s="442">
        <v>457.67558819333715</v>
      </c>
      <c r="E28" s="442">
        <v>1143.3099009252992</v>
      </c>
      <c r="F28" s="442">
        <v>1995.5320914062927</v>
      </c>
      <c r="G28" s="442">
        <v>2117.3808721541473</v>
      </c>
      <c r="H28" s="442">
        <v>3549.780158828783</v>
      </c>
      <c r="I28" s="442">
        <v>234.37326810424673</v>
      </c>
      <c r="J28" s="442">
        <v>285.72925737832742</v>
      </c>
      <c r="K28" s="442">
        <v>7941.7301069403484</v>
      </c>
      <c r="L28" s="442">
        <v>286.2663016303942</v>
      </c>
      <c r="M28" s="442">
        <v>882.06015762859897</v>
      </c>
      <c r="N28" s="86">
        <v>42818.606795247812</v>
      </c>
      <c r="Q28" s="13"/>
      <c r="R28" s="81"/>
      <c r="S28" s="80"/>
    </row>
    <row r="29" spans="1:19" ht="20.25" customHeight="1">
      <c r="A29"/>
      <c r="B29" s="64" t="s">
        <v>316</v>
      </c>
      <c r="C29" s="442">
        <v>21384.031831581484</v>
      </c>
      <c r="D29" s="442">
        <v>459.72136575329125</v>
      </c>
      <c r="E29" s="442">
        <v>1126.1267025593247</v>
      </c>
      <c r="F29" s="442">
        <v>2043.7750589776651</v>
      </c>
      <c r="G29" s="442">
        <v>2188.3820743856677</v>
      </c>
      <c r="H29" s="442">
        <v>3508.6339014203313</v>
      </c>
      <c r="I29" s="442">
        <v>450.22695266815253</v>
      </c>
      <c r="J29" s="442">
        <v>158.39505408411611</v>
      </c>
      <c r="K29" s="442">
        <v>6204.5158054187605</v>
      </c>
      <c r="L29" s="442">
        <v>266.7117700719524</v>
      </c>
      <c r="M29" s="442">
        <v>867.98746725974252</v>
      </c>
      <c r="N29" s="86">
        <v>38658.507984180491</v>
      </c>
      <c r="Q29" s="13"/>
      <c r="R29" s="81"/>
      <c r="S29" s="80"/>
    </row>
    <row r="30" spans="1:19" ht="20.25" customHeight="1">
      <c r="A30"/>
      <c r="B30" s="64" t="s">
        <v>317</v>
      </c>
      <c r="C30" s="442">
        <v>18529.205937278508</v>
      </c>
      <c r="D30" s="442">
        <v>441.6184030819278</v>
      </c>
      <c r="E30" s="442">
        <v>994.67636179216868</v>
      </c>
      <c r="F30" s="442">
        <v>2135.475267999569</v>
      </c>
      <c r="G30" s="442">
        <v>2071.5057521887329</v>
      </c>
      <c r="H30" s="442">
        <v>3542.8566279139422</v>
      </c>
      <c r="I30" s="442">
        <v>345.67907031117829</v>
      </c>
      <c r="J30" s="442">
        <v>139.56921123387963</v>
      </c>
      <c r="K30" s="442">
        <v>5587.0394769859704</v>
      </c>
      <c r="L30" s="442">
        <v>411.64396209972568</v>
      </c>
      <c r="M30" s="442">
        <v>659.58942510061252</v>
      </c>
      <c r="N30" s="86">
        <v>34858.859495986209</v>
      </c>
      <c r="Q30" s="13"/>
      <c r="R30" s="81"/>
      <c r="S30" s="80"/>
    </row>
    <row r="31" spans="1:19" ht="20.25" customHeight="1">
      <c r="A31"/>
      <c r="B31" s="64" t="s">
        <v>318</v>
      </c>
      <c r="C31" s="442">
        <v>19939.27454058174</v>
      </c>
      <c r="D31" s="442">
        <v>401.60977823824965</v>
      </c>
      <c r="E31" s="442">
        <v>1272.4538364415598</v>
      </c>
      <c r="F31" s="442">
        <v>2069.0813828575847</v>
      </c>
      <c r="G31" s="442">
        <v>2124.4449306521492</v>
      </c>
      <c r="H31" s="442">
        <v>3567.3386429695847</v>
      </c>
      <c r="I31" s="442">
        <v>446.22878042049899</v>
      </c>
      <c r="J31" s="442">
        <v>129.37182973970175</v>
      </c>
      <c r="K31" s="442">
        <v>7196.7443120149564</v>
      </c>
      <c r="L31" s="442">
        <v>414.32536805078576</v>
      </c>
      <c r="M31" s="442">
        <v>721.92908272401633</v>
      </c>
      <c r="N31" s="86">
        <v>38282.80248469083</v>
      </c>
      <c r="Q31" s="13"/>
      <c r="R31" s="81"/>
      <c r="S31" s="80"/>
    </row>
    <row r="32" spans="1:19" ht="20.25" customHeight="1">
      <c r="A32"/>
      <c r="B32" s="64" t="s">
        <v>319</v>
      </c>
      <c r="C32" s="442">
        <v>24992.789509839869</v>
      </c>
      <c r="D32" s="442">
        <v>329.83708412063663</v>
      </c>
      <c r="E32" s="442">
        <v>1268.7198286268608</v>
      </c>
      <c r="F32" s="442">
        <v>1900.5115860463559</v>
      </c>
      <c r="G32" s="442">
        <v>2221.5927806549021</v>
      </c>
      <c r="H32" s="442">
        <v>3736.1991844000158</v>
      </c>
      <c r="I32" s="442">
        <v>401.52208507755665</v>
      </c>
      <c r="J32" s="442">
        <v>165.34388673836358</v>
      </c>
      <c r="K32" s="442">
        <v>6863.4741067293944</v>
      </c>
      <c r="L32" s="442">
        <v>296.81270331984331</v>
      </c>
      <c r="M32" s="442">
        <v>613.75326448072451</v>
      </c>
      <c r="N32" s="86">
        <v>42790.556020034521</v>
      </c>
      <c r="Q32" s="13"/>
      <c r="R32" s="81"/>
      <c r="S32" s="80"/>
    </row>
    <row r="33" spans="1:19" ht="20.25" customHeight="1">
      <c r="A33"/>
      <c r="B33" s="64" t="s">
        <v>320</v>
      </c>
      <c r="C33" s="442">
        <v>23462.566492733749</v>
      </c>
      <c r="D33" s="442">
        <v>320.76925279443378</v>
      </c>
      <c r="E33" s="442">
        <v>1138.0877518999907</v>
      </c>
      <c r="F33" s="442">
        <v>1896.4036378103956</v>
      </c>
      <c r="G33" s="442">
        <v>2325.1188123291795</v>
      </c>
      <c r="H33" s="442">
        <v>3756.2158883399006</v>
      </c>
      <c r="I33" s="442">
        <v>360.03422174980255</v>
      </c>
      <c r="J33" s="442">
        <v>102.02949375613855</v>
      </c>
      <c r="K33" s="442">
        <v>7500.5197882535558</v>
      </c>
      <c r="L33" s="442">
        <v>271.48302927033603</v>
      </c>
      <c r="M33" s="442">
        <v>537.99584439261491</v>
      </c>
      <c r="N33" s="86">
        <v>41671.224213330104</v>
      </c>
      <c r="Q33" s="13"/>
      <c r="R33" s="81"/>
      <c r="S33" s="80"/>
    </row>
    <row r="34" spans="1:19" ht="20.25" customHeight="1">
      <c r="A34"/>
      <c r="B34" s="64" t="s">
        <v>321</v>
      </c>
      <c r="C34" s="442">
        <v>20860.990654533085</v>
      </c>
      <c r="D34" s="442">
        <v>366.47532865985727</v>
      </c>
      <c r="E34" s="442">
        <v>1166.2064366772317</v>
      </c>
      <c r="F34" s="442">
        <v>1683.7677883895974</v>
      </c>
      <c r="G34" s="442">
        <v>2258.1091789488692</v>
      </c>
      <c r="H34" s="442">
        <v>3608.2074479304511</v>
      </c>
      <c r="I34" s="442">
        <v>358.09449135819443</v>
      </c>
      <c r="J34" s="442">
        <v>106.4580024166562</v>
      </c>
      <c r="K34" s="442">
        <v>5875.5342892023218</v>
      </c>
      <c r="L34" s="442">
        <v>235.85263046040598</v>
      </c>
      <c r="M34" s="442">
        <v>543.9385122571216</v>
      </c>
      <c r="N34" s="86">
        <v>37063.634760833789</v>
      </c>
      <c r="Q34" s="13"/>
      <c r="R34" s="81"/>
      <c r="S34" s="80"/>
    </row>
    <row r="35" spans="1:19" ht="20.25" customHeight="1">
      <c r="A35"/>
      <c r="B35" s="64" t="s">
        <v>322</v>
      </c>
      <c r="C35" s="442">
        <v>24995.572414400296</v>
      </c>
      <c r="D35" s="442">
        <v>450.65254992303824</v>
      </c>
      <c r="E35" s="442">
        <v>1343.3982406751611</v>
      </c>
      <c r="F35" s="442">
        <v>1586.8568315799794</v>
      </c>
      <c r="G35" s="442">
        <v>2196.5560935883177</v>
      </c>
      <c r="H35" s="442">
        <v>3512.9431262078378</v>
      </c>
      <c r="I35" s="442">
        <v>526.43525354202507</v>
      </c>
      <c r="J35" s="442">
        <v>99.8494051158589</v>
      </c>
      <c r="K35" s="442">
        <v>7817.6436620070899</v>
      </c>
      <c r="L35" s="442">
        <v>261.24942604710486</v>
      </c>
      <c r="M35" s="442">
        <v>512.76424151503147</v>
      </c>
      <c r="N35" s="86">
        <v>43303.921244601741</v>
      </c>
      <c r="Q35" s="13"/>
      <c r="R35" s="81"/>
      <c r="S35" s="80"/>
    </row>
    <row r="36" spans="1:19" ht="20.25" customHeight="1">
      <c r="A36"/>
      <c r="B36" s="64" t="s">
        <v>324</v>
      </c>
      <c r="C36" s="442">
        <v>24621.521206502777</v>
      </c>
      <c r="D36" s="442">
        <v>540.58052819429815</v>
      </c>
      <c r="E36" s="442">
        <v>2112.5061850278853</v>
      </c>
      <c r="F36" s="442">
        <v>1487.3827403083812</v>
      </c>
      <c r="G36" s="442">
        <v>2046.0006462990391</v>
      </c>
      <c r="H36" s="442">
        <v>3588.128200572387</v>
      </c>
      <c r="I36" s="442">
        <v>481.87158982344397</v>
      </c>
      <c r="J36" s="442">
        <v>108.75914729061341</v>
      </c>
      <c r="K36" s="442">
        <v>3189.2308578641796</v>
      </c>
      <c r="L36" s="442">
        <v>183.7598789978739</v>
      </c>
      <c r="M36" s="442">
        <v>461.17779694351032</v>
      </c>
      <c r="N36" s="86">
        <v>38820.918777824394</v>
      </c>
      <c r="R36" s="81"/>
      <c r="S36" s="80"/>
    </row>
    <row r="37" spans="1:19" ht="20.25" customHeight="1">
      <c r="A37"/>
      <c r="B37" s="64" t="s">
        <v>325</v>
      </c>
      <c r="C37" s="442">
        <v>24343.863086034817</v>
      </c>
      <c r="D37" s="442">
        <v>584.30690288391122</v>
      </c>
      <c r="E37" s="442">
        <v>2048.4345806160263</v>
      </c>
      <c r="F37" s="442">
        <v>1511.50125571184</v>
      </c>
      <c r="G37" s="442">
        <v>1975.533032811109</v>
      </c>
      <c r="H37" s="442">
        <v>3548.096209719848</v>
      </c>
      <c r="I37" s="442">
        <v>494.35157326394187</v>
      </c>
      <c r="J37" s="442">
        <v>134.65826989072784</v>
      </c>
      <c r="K37" s="442">
        <v>7669.5158666362377</v>
      </c>
      <c r="L37" s="442">
        <v>246.62555346609335</v>
      </c>
      <c r="M37" s="442">
        <v>507.45485796486986</v>
      </c>
      <c r="N37" s="86">
        <v>43064.341188999431</v>
      </c>
      <c r="R37" s="81"/>
      <c r="S37" s="80"/>
    </row>
    <row r="38" spans="1:19" ht="20.25" customHeight="1">
      <c r="A38"/>
      <c r="B38" s="64" t="s">
        <v>326</v>
      </c>
      <c r="C38" s="442">
        <v>21667.071846510997</v>
      </c>
      <c r="D38" s="442">
        <v>611.38799065285048</v>
      </c>
      <c r="E38" s="442">
        <v>1617.9029823671235</v>
      </c>
      <c r="F38" s="442">
        <v>1502.1025791890713</v>
      </c>
      <c r="G38" s="442">
        <v>1745.5039456913187</v>
      </c>
      <c r="H38" s="442">
        <v>4008.4374423043655</v>
      </c>
      <c r="I38" s="442">
        <v>433.08175351139744</v>
      </c>
      <c r="J38" s="442">
        <v>110.72872639012336</v>
      </c>
      <c r="K38" s="442">
        <v>7329.8962804951516</v>
      </c>
      <c r="L38" s="442">
        <v>239.08100715099187</v>
      </c>
      <c r="M38" s="442">
        <v>517.81280674032064</v>
      </c>
      <c r="N38" s="86">
        <v>39783.007361003714</v>
      </c>
      <c r="R38" s="81"/>
      <c r="S38" s="80"/>
    </row>
    <row r="39" spans="1:19" ht="20.25" customHeight="1">
      <c r="A39"/>
      <c r="B39" s="64" t="s">
        <v>327</v>
      </c>
      <c r="C39" s="442">
        <v>23457.525279601046</v>
      </c>
      <c r="D39" s="442">
        <v>646.09306910258692</v>
      </c>
      <c r="E39" s="442">
        <v>1762.1995116213916</v>
      </c>
      <c r="F39" s="442">
        <v>1643.7261870737509</v>
      </c>
      <c r="G39" s="442">
        <v>1934.0324022692682</v>
      </c>
      <c r="H39" s="442">
        <v>3993.0403501894257</v>
      </c>
      <c r="I39" s="442">
        <v>441.46159933925759</v>
      </c>
      <c r="J39" s="442">
        <v>123.49738924433601</v>
      </c>
      <c r="K39" s="442">
        <v>9902.2341533562721</v>
      </c>
      <c r="L39" s="442">
        <v>469.50307070817246</v>
      </c>
      <c r="M39" s="442">
        <v>599.63349981770784</v>
      </c>
      <c r="N39" s="86">
        <v>44972.946512323215</v>
      </c>
      <c r="R39" s="81"/>
      <c r="S39" s="80"/>
    </row>
    <row r="40" spans="1:19" ht="25.2" customHeight="1">
      <c r="B40" s="64" t="s">
        <v>391</v>
      </c>
      <c r="C40" s="442">
        <v>21073.814736685705</v>
      </c>
      <c r="D40" s="442">
        <v>710.90342496885842</v>
      </c>
      <c r="E40" s="442">
        <v>1735.2947523438957</v>
      </c>
      <c r="F40" s="442">
        <v>1817.6649826137093</v>
      </c>
      <c r="G40" s="442">
        <v>2050.9914865621131</v>
      </c>
      <c r="H40" s="442">
        <v>4112.203816253992</v>
      </c>
      <c r="I40" s="442">
        <v>191.03557375435184</v>
      </c>
      <c r="J40" s="442">
        <v>126.63251944015961</v>
      </c>
      <c r="K40" s="442">
        <v>5950.1738122807619</v>
      </c>
      <c r="L40" s="442">
        <v>387.77441401850143</v>
      </c>
      <c r="M40" s="442">
        <v>654.76207794364166</v>
      </c>
      <c r="N40" s="86">
        <v>38811.251596865688</v>
      </c>
    </row>
    <row r="41" spans="1:19" ht="25.2" customHeight="1">
      <c r="B41" s="333" t="s">
        <v>392</v>
      </c>
      <c r="C41" s="442">
        <v>23425.907644249826</v>
      </c>
      <c r="D41" s="442">
        <v>759.51119186856204</v>
      </c>
      <c r="E41" s="442">
        <v>1725.4407745149779</v>
      </c>
      <c r="F41" s="442">
        <v>1738.6031911336499</v>
      </c>
      <c r="G41" s="442">
        <v>1989.1549866283488</v>
      </c>
      <c r="H41" s="442">
        <v>4111.552828913118</v>
      </c>
      <c r="I41" s="442">
        <v>302.22534131497457</v>
      </c>
      <c r="J41" s="442">
        <v>138.48859734483932</v>
      </c>
      <c r="K41" s="442">
        <v>9122.3339854244969</v>
      </c>
      <c r="L41" s="442">
        <v>423.57653979813637</v>
      </c>
      <c r="M41" s="442">
        <v>626.10411538044536</v>
      </c>
      <c r="N41" s="86">
        <v>44362.899196571379</v>
      </c>
    </row>
  </sheetData>
  <mergeCells count="2">
    <mergeCell ref="C2:N2"/>
    <mergeCell ref="B2:B3"/>
  </mergeCells>
  <printOptions horizontalCentered="1"/>
  <pageMargins left="0.5" right="0.25" top="0.75" bottom="0.5" header="0.25" footer="0.25"/>
  <pageSetup scale="53" fitToWidth="0" orientation="portrait" r:id="rId1"/>
  <colBreaks count="1" manualBreakCount="1">
    <brk id="1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3" customWidth="1"/>
    <col min="2" max="2" width="6" style="13" customWidth="1"/>
    <col min="3" max="3" width="6.44140625" style="13" customWidth="1"/>
    <col min="4" max="15" width="9.21875" style="13" customWidth="1"/>
    <col min="16" max="18" width="1.21875" style="13" customWidth="1"/>
    <col min="19" max="19" width="9.21875" customWidth="1"/>
    <col min="20" max="233" width="9.21875" style="13" customWidth="1"/>
    <col min="234" max="234" width="6" style="13" customWidth="1"/>
    <col min="235" max="235" width="3.44140625" style="13" customWidth="1"/>
    <col min="236" max="236" width="8.21875" style="13" customWidth="1"/>
    <col min="237" max="239" width="6.44140625" style="13" customWidth="1"/>
    <col min="240" max="240" width="6.21875" style="13" customWidth="1"/>
    <col min="241" max="241" width="8" style="13" customWidth="1"/>
    <col min="242" max="242" width="6.44140625" style="13" customWidth="1"/>
    <col min="243" max="243" width="6.77734375" style="13" customWidth="1"/>
    <col min="244" max="244" width="8" style="13" customWidth="1"/>
    <col min="245" max="245" width="8.44140625" style="13" customWidth="1"/>
    <col min="246" max="246" width="6.44140625" style="13" customWidth="1"/>
    <col min="247" max="247" width="7.77734375" style="13" customWidth="1"/>
    <col min="248" max="248" width="6.77734375" style="13" customWidth="1"/>
    <col min="249" max="249" width="7.21875" style="13" customWidth="1"/>
    <col min="250" max="250" width="7.44140625" style="13" customWidth="1"/>
    <col min="251" max="251" width="8" style="13" customWidth="1"/>
    <col min="252" max="252" width="7.77734375" style="13" customWidth="1"/>
    <col min="253" max="253" width="7.21875" style="13" customWidth="1"/>
    <col min="254" max="254" width="7" style="13" customWidth="1"/>
    <col min="255" max="255" width="8.77734375" style="13" customWidth="1"/>
    <col min="256" max="16384" width="8.44140625" style="13"/>
  </cols>
  <sheetData>
    <row r="1" spans="2:19" ht="20.25" customHeight="1">
      <c r="B1" s="69" t="s">
        <v>281</v>
      </c>
      <c r="D1" s="12"/>
      <c r="E1" s="12"/>
      <c r="F1" s="12"/>
      <c r="G1" s="12"/>
      <c r="H1" s="12"/>
      <c r="I1" s="12"/>
      <c r="J1" s="12"/>
      <c r="K1" s="12"/>
      <c r="L1" s="12"/>
      <c r="M1" s="12"/>
      <c r="N1" s="12"/>
      <c r="O1" s="12"/>
    </row>
    <row r="2" spans="2:19" ht="13.5" customHeight="1">
      <c r="B2" s="495" t="s">
        <v>27</v>
      </c>
      <c r="C2" s="524" t="s">
        <v>28</v>
      </c>
      <c r="D2" s="522" t="s">
        <v>277</v>
      </c>
      <c r="E2" s="523"/>
      <c r="F2" s="523"/>
      <c r="G2" s="523"/>
      <c r="H2" s="523"/>
      <c r="I2" s="523"/>
      <c r="J2" s="523"/>
      <c r="K2" s="523"/>
      <c r="L2" s="523"/>
      <c r="M2" s="523"/>
      <c r="N2" s="523"/>
      <c r="O2" s="523"/>
    </row>
    <row r="3" spans="2:19" s="12" customFormat="1" ht="108" customHeight="1">
      <c r="B3" s="496"/>
      <c r="C3" s="525"/>
      <c r="D3" s="415" t="s">
        <v>180</v>
      </c>
      <c r="E3" s="374" t="s">
        <v>39</v>
      </c>
      <c r="F3" s="374" t="s">
        <v>40</v>
      </c>
      <c r="G3" s="374" t="s">
        <v>41</v>
      </c>
      <c r="H3" s="374" t="s">
        <v>42</v>
      </c>
      <c r="I3" s="374" t="s">
        <v>242</v>
      </c>
      <c r="J3" s="374" t="s">
        <v>279</v>
      </c>
      <c r="K3" s="374" t="s">
        <v>45</v>
      </c>
      <c r="L3" s="375" t="s">
        <v>46</v>
      </c>
      <c r="M3" s="375" t="s">
        <v>47</v>
      </c>
      <c r="N3" s="374" t="s">
        <v>280</v>
      </c>
      <c r="O3" s="374" t="s">
        <v>282</v>
      </c>
    </row>
    <row r="4" spans="2:19" ht="20.25" customHeight="1">
      <c r="B4" s="64" t="s">
        <v>260</v>
      </c>
      <c r="C4" s="65"/>
      <c r="D4" s="67" t="e">
        <f>'A4 current gdp_service'!#REF!/'11a constant gpd  services'!#REF!*100</f>
        <v>#REF!</v>
      </c>
      <c r="E4" s="66" t="e">
        <f>'A4 current gdp_service'!#REF!/'11a constant gpd  services'!#REF!*100</f>
        <v>#REF!</v>
      </c>
      <c r="F4" s="66" t="e">
        <f>'A4 current gdp_service'!#REF!/'11a constant gpd  services'!#REF!*100</f>
        <v>#REF!</v>
      </c>
      <c r="G4" s="66" t="e">
        <f>'A4 current gdp_service'!#REF!/'11a constant gpd  services'!#REF!*100</f>
        <v>#REF!</v>
      </c>
      <c r="H4" s="66" t="e">
        <f>'A4 current gdp_service'!#REF!/'11a constant gpd  services'!#REF!*100</f>
        <v>#REF!</v>
      </c>
      <c r="I4" s="66" t="e">
        <f>'A4 current gdp_service'!#REF!/'11a constant gpd  services'!#REF!*100</f>
        <v>#REF!</v>
      </c>
      <c r="J4" s="66" t="e">
        <f>'A4 current gdp_service'!#REF!/'11a constant gpd  services'!#REF!*100</f>
        <v>#REF!</v>
      </c>
      <c r="K4" s="66" t="e">
        <f>'A4 current gdp_service'!#REF!/'11a constant gpd  services'!#REF!*100</f>
        <v>#REF!</v>
      </c>
      <c r="L4" s="66" t="e">
        <f>'A4 current gdp_service'!#REF!/'11a constant gpd  services'!#REF!*100</f>
        <v>#REF!</v>
      </c>
      <c r="M4" s="66" t="e">
        <f>'A4 current gdp_service'!#REF!/'11a constant gpd  services'!#REF!*100</f>
        <v>#REF!</v>
      </c>
      <c r="N4" s="66" t="e">
        <f>'A4 current gdp_service'!#REF!/'11a constant gpd  services'!#REF!*100</f>
        <v>#REF!</v>
      </c>
      <c r="O4" s="86" t="e">
        <f>'A4 current gdp_service'!#REF!/'11a constant gpd  services'!#REF!*100</f>
        <v>#REF!</v>
      </c>
      <c r="S4" s="13"/>
    </row>
    <row r="5" spans="2:19" ht="20.25" customHeight="1">
      <c r="B5" s="64" t="s">
        <v>261</v>
      </c>
      <c r="C5" s="65"/>
      <c r="D5" s="67">
        <f>'A4 current gdp_service'!C33/'11a constant gpd  services'!C33*100</f>
        <v>261.31640101029927</v>
      </c>
      <c r="E5" s="66">
        <f>'A4 current gdp_service'!D33/'11a constant gpd  services'!D33*100</f>
        <v>351.45223228969382</v>
      </c>
      <c r="F5" s="66">
        <f>'A4 current gdp_service'!E33/'11a constant gpd  services'!E33*100</f>
        <v>353.82828859457402</v>
      </c>
      <c r="G5" s="66">
        <f>'A4 current gdp_service'!F33/'11a constant gpd  services'!F33*100</f>
        <v>183.72021840606249</v>
      </c>
      <c r="H5" s="66">
        <f>'A4 current gdp_service'!G33/'11a constant gpd  services'!G33*100</f>
        <v>215.76940209316024</v>
      </c>
      <c r="I5" s="66">
        <f>'A4 current gdp_service'!H33/'11a constant gpd  services'!H33*100</f>
        <v>120.43944224270844</v>
      </c>
      <c r="J5" s="66">
        <f>'A4 current gdp_service'!I33/'11a constant gpd  services'!I33*100</f>
        <v>260.88717076247337</v>
      </c>
      <c r="K5" s="66">
        <f>'A4 current gdp_service'!J33/'11a constant gpd  services'!J33*100</f>
        <v>245.10766597665122</v>
      </c>
      <c r="L5" s="66">
        <f>'A4 current gdp_service'!K33/'11a constant gpd  services'!K33*100</f>
        <v>255.13096124397285</v>
      </c>
      <c r="M5" s="66">
        <f>'A4 current gdp_service'!L33/'11a constant gpd  services'!L33*100</f>
        <v>222.79991157540579</v>
      </c>
      <c r="N5" s="66">
        <f>'A4 current gdp_service'!M33/'11a constant gpd  services'!M33*100</f>
        <v>236.85050172054329</v>
      </c>
      <c r="O5" s="86">
        <f>'A4 current gdp_service'!N33/'11a constant gpd  services'!N33*100</f>
        <v>244.04207928475984</v>
      </c>
      <c r="S5" s="13"/>
    </row>
    <row r="6" spans="2:19" ht="20.25" customHeight="1">
      <c r="B6" s="64" t="s">
        <v>262</v>
      </c>
      <c r="C6" s="65"/>
      <c r="D6" s="67">
        <f>'A4 current gdp_service'!C34/'11a constant gpd  services'!C34*100</f>
        <v>284.40706829171131</v>
      </c>
      <c r="E6" s="66">
        <f>'A4 current gdp_service'!D34/'11a constant gpd  services'!D34*100</f>
        <v>355.40136332872282</v>
      </c>
      <c r="F6" s="66">
        <f>'A4 current gdp_service'!E34/'11a constant gpd  services'!E34*100</f>
        <v>363.03338426327485</v>
      </c>
      <c r="G6" s="66">
        <f>'A4 current gdp_service'!F34/'11a constant gpd  services'!F34*100</f>
        <v>201.62499035100566</v>
      </c>
      <c r="H6" s="66">
        <f>'A4 current gdp_service'!G34/'11a constant gpd  services'!G34*100</f>
        <v>246.52945831044377</v>
      </c>
      <c r="I6" s="66">
        <f>'A4 current gdp_service'!H34/'11a constant gpd  services'!H34*100</f>
        <v>110.73523006283254</v>
      </c>
      <c r="J6" s="66">
        <f>'A4 current gdp_service'!I34/'11a constant gpd  services'!I34*100</f>
        <v>284.79888040705225</v>
      </c>
      <c r="K6" s="66">
        <f>'A4 current gdp_service'!J34/'11a constant gpd  services'!J34*100</f>
        <v>263.72002123695756</v>
      </c>
      <c r="L6" s="66">
        <f>'A4 current gdp_service'!K34/'11a constant gpd  services'!K34*100</f>
        <v>276.89274385415843</v>
      </c>
      <c r="M6" s="66">
        <f>'A4 current gdp_service'!L34/'11a constant gpd  services'!L34*100</f>
        <v>229.02752244997421</v>
      </c>
      <c r="N6" s="66">
        <f>'A4 current gdp_service'!M34/'11a constant gpd  services'!M34*100</f>
        <v>253.34271962669436</v>
      </c>
      <c r="O6" s="86">
        <f>'A4 current gdp_service'!N34/'11a constant gpd  services'!N34*100</f>
        <v>262.5522070213882</v>
      </c>
      <c r="S6" s="13"/>
    </row>
    <row r="7" spans="2:19" ht="20.25" customHeight="1">
      <c r="B7" s="64" t="s">
        <v>263</v>
      </c>
      <c r="C7" s="65"/>
      <c r="D7" s="67">
        <f>'A4 current gdp_service'!C35/'11a constant gpd  services'!C35*100</f>
        <v>279.18390875812082</v>
      </c>
      <c r="E7" s="66">
        <f>'A4 current gdp_service'!D35/'11a constant gpd  services'!D35*100</f>
        <v>357.18319214865772</v>
      </c>
      <c r="F7" s="66">
        <f>'A4 current gdp_service'!E35/'11a constant gpd  services'!E35*100</f>
        <v>342.14035149003405</v>
      </c>
      <c r="G7" s="66">
        <f>'A4 current gdp_service'!F35/'11a constant gpd  services'!F35*100</f>
        <v>204.93804871316868</v>
      </c>
      <c r="H7" s="66">
        <f>'A4 current gdp_service'!G35/'11a constant gpd  services'!G35*100</f>
        <v>258.5777148787667</v>
      </c>
      <c r="I7" s="66">
        <f>'A4 current gdp_service'!H35/'11a constant gpd  services'!H35*100</f>
        <v>123.81379630906844</v>
      </c>
      <c r="J7" s="66">
        <f>'A4 current gdp_service'!I35/'11a constant gpd  services'!I35*100</f>
        <v>280.19370089888866</v>
      </c>
      <c r="K7" s="66">
        <f>'A4 current gdp_service'!J35/'11a constant gpd  services'!J35*100</f>
        <v>257.83477540251573</v>
      </c>
      <c r="L7" s="66">
        <f>'A4 current gdp_service'!K35/'11a constant gpd  services'!K35*100</f>
        <v>271.11768502998706</v>
      </c>
      <c r="M7" s="66">
        <f>'A4 current gdp_service'!L35/'11a constant gpd  services'!L35*100</f>
        <v>233.19325190414312</v>
      </c>
      <c r="N7" s="66">
        <f>'A4 current gdp_service'!M35/'11a constant gpd  services'!M35*100</f>
        <v>256.84887512006645</v>
      </c>
      <c r="O7" s="86">
        <f>'A4 current gdp_service'!N35/'11a constant gpd  services'!N35*100</f>
        <v>263.54359213411908</v>
      </c>
      <c r="S7" s="13"/>
    </row>
    <row r="8" spans="2:19" ht="20.25" customHeight="1">
      <c r="B8" s="338" t="s">
        <v>264</v>
      </c>
      <c r="C8" s="65"/>
      <c r="D8" s="67">
        <f>'A4 current gdp_service'!C36/'11a constant gpd  services'!C36*100</f>
        <v>278.35112363500468</v>
      </c>
      <c r="E8" s="66">
        <f>'A4 current gdp_service'!D36/'11a constant gpd  services'!D36*100</f>
        <v>426.30654429866917</v>
      </c>
      <c r="F8" s="66">
        <f>'A4 current gdp_service'!E36/'11a constant gpd  services'!E36*100</f>
        <v>323.17183691015248</v>
      </c>
      <c r="G8" s="66">
        <f>'A4 current gdp_service'!F36/'11a constant gpd  services'!F36*100</f>
        <v>208.5648374261765</v>
      </c>
      <c r="H8" s="66">
        <f>'A4 current gdp_service'!G36/'11a constant gpd  services'!G36*100</f>
        <v>310.74213258414215</v>
      </c>
      <c r="I8" s="66">
        <f>'A4 current gdp_service'!H36/'11a constant gpd  services'!H36*100</f>
        <v>141.11308539544177</v>
      </c>
      <c r="J8" s="66">
        <f>'A4 current gdp_service'!I36/'11a constant gpd  services'!I36*100</f>
        <v>273.02411429319073</v>
      </c>
      <c r="K8" s="66">
        <f>'A4 current gdp_service'!J36/'11a constant gpd  services'!J36*100</f>
        <v>271.60172042013824</v>
      </c>
      <c r="L8" s="66">
        <f>'A4 current gdp_service'!K36/'11a constant gpd  services'!K36*100</f>
        <v>271.47323921553379</v>
      </c>
      <c r="M8" s="66">
        <f>'A4 current gdp_service'!L36/'11a constant gpd  services'!L36*100</f>
        <v>242.0913492170298</v>
      </c>
      <c r="N8" s="66">
        <f>'A4 current gdp_service'!M36/'11a constant gpd  services'!M36*100</f>
        <v>275.11960254994847</v>
      </c>
      <c r="O8" s="86">
        <f>'A4 current gdp_service'!N36/'11a constant gpd  services'!N36*100</f>
        <v>268.3390404874105</v>
      </c>
    </row>
    <row r="9" spans="2:19" ht="20.25" customHeight="1">
      <c r="B9" s="338" t="s">
        <v>265</v>
      </c>
      <c r="C9" s="65"/>
      <c r="D9" s="67">
        <f>'A4 current gdp_service'!C37/'11a constant gpd  services'!C37*100</f>
        <v>280.27694265058858</v>
      </c>
      <c r="E9" s="66">
        <f>'A4 current gdp_service'!D37/'11a constant gpd  services'!D37*100</f>
        <v>435.58139180271496</v>
      </c>
      <c r="F9" s="66">
        <f>'A4 current gdp_service'!E37/'11a constant gpd  services'!E37*100</f>
        <v>334.15006333515345</v>
      </c>
      <c r="G9" s="66">
        <f>'A4 current gdp_service'!F37/'11a constant gpd  services'!F37*100</f>
        <v>214.73385174836702</v>
      </c>
      <c r="H9" s="66">
        <f>'A4 current gdp_service'!G37/'11a constant gpd  services'!G37*100</f>
        <v>338.42649264671343</v>
      </c>
      <c r="I9" s="66">
        <f>'A4 current gdp_service'!H37/'11a constant gpd  services'!H37*100</f>
        <v>148.38226709032708</v>
      </c>
      <c r="J9" s="66">
        <f>'A4 current gdp_service'!I37/'11a constant gpd  services'!I37*100</f>
        <v>275.01155307929434</v>
      </c>
      <c r="K9" s="66">
        <f>'A4 current gdp_service'!J37/'11a constant gpd  services'!J37*100</f>
        <v>274.00721850770623</v>
      </c>
      <c r="L9" s="66">
        <f>'A4 current gdp_service'!K37/'11a constant gpd  services'!K37*100</f>
        <v>272.87808479328118</v>
      </c>
      <c r="M9" s="66">
        <f>'A4 current gdp_service'!L37/'11a constant gpd  services'!L37*100</f>
        <v>245.70384023774125</v>
      </c>
      <c r="N9" s="66">
        <f>'A4 current gdp_service'!M37/'11a constant gpd  services'!M37*100</f>
        <v>283.11828881447218</v>
      </c>
      <c r="O9" s="86">
        <f>'A4 current gdp_service'!N37/'11a constant gpd  services'!N37*100</f>
        <v>272.88466149441803</v>
      </c>
    </row>
    <row r="10" spans="2:19" ht="20.25" customHeight="1">
      <c r="B10" s="338" t="s">
        <v>266</v>
      </c>
      <c r="C10" s="65"/>
      <c r="D10" s="67">
        <f>'A4 current gdp_service'!C38/'11a constant gpd  services'!C38*100</f>
        <v>303.6535976960397</v>
      </c>
      <c r="E10" s="66">
        <f>'A4 current gdp_service'!D38/'11a constant gpd  services'!D38*100</f>
        <v>438.47986228987691</v>
      </c>
      <c r="F10" s="66">
        <f>'A4 current gdp_service'!E38/'11a constant gpd  services'!E38*100</f>
        <v>408.99177640532002</v>
      </c>
      <c r="G10" s="66">
        <f>'A4 current gdp_service'!F38/'11a constant gpd  services'!F38*100</f>
        <v>216.79746195926413</v>
      </c>
      <c r="H10" s="66">
        <f>'A4 current gdp_service'!G38/'11a constant gpd  services'!G38*100</f>
        <v>388.79497994883121</v>
      </c>
      <c r="I10" s="66">
        <f>'A4 current gdp_service'!H38/'11a constant gpd  services'!H38*100</f>
        <v>130.18255745884076</v>
      </c>
      <c r="J10" s="66">
        <f>'A4 current gdp_service'!I38/'11a constant gpd  services'!I38*100</f>
        <v>297.5797132974871</v>
      </c>
      <c r="K10" s="66">
        <f>'A4 current gdp_service'!J38/'11a constant gpd  services'!J38*100</f>
        <v>297.59080593670308</v>
      </c>
      <c r="L10" s="66">
        <f>'A4 current gdp_service'!K38/'11a constant gpd  services'!K38*100</f>
        <v>295.50573449265568</v>
      </c>
      <c r="M10" s="66">
        <f>'A4 current gdp_service'!L38/'11a constant gpd  services'!L38*100</f>
        <v>248.08813987979272</v>
      </c>
      <c r="N10" s="66">
        <f>'A4 current gdp_service'!M38/'11a constant gpd  services'!M38*100</f>
        <v>287.85059139164503</v>
      </c>
      <c r="O10" s="86">
        <f>'A4 current gdp_service'!N38/'11a constant gpd  services'!N38*100</f>
        <v>290.86335403364382</v>
      </c>
    </row>
    <row r="11" spans="2:19" ht="20.25" customHeight="1">
      <c r="B11" s="338" t="s">
        <v>267</v>
      </c>
      <c r="C11" s="65"/>
      <c r="D11" s="82">
        <f>'A4 current gdp_service'!C39/'11a constant gpd  services'!C39*100</f>
        <v>303.50899337263331</v>
      </c>
      <c r="E11" s="83">
        <f>'A4 current gdp_service'!D39/'11a constant gpd  services'!D39*100</f>
        <v>437.06316409362154</v>
      </c>
      <c r="F11" s="83">
        <f>'A4 current gdp_service'!E39/'11a constant gpd  services'!E39*100</f>
        <v>417.27598242356089</v>
      </c>
      <c r="G11" s="83">
        <f>'A4 current gdp_service'!F39/'11a constant gpd  services'!F39*100</f>
        <v>207.39730482065332</v>
      </c>
      <c r="H11" s="66">
        <f>'A4 current gdp_service'!G39/'11a constant gpd  services'!G39*100</f>
        <v>401.65475054700323</v>
      </c>
      <c r="I11" s="66">
        <f>'A4 current gdp_service'!H39/'11a constant gpd  services'!H39*100</f>
        <v>133.87360056280511</v>
      </c>
      <c r="J11" s="66">
        <f>'A4 current gdp_service'!I39/'11a constant gpd  services'!I39*100</f>
        <v>297.23970546107455</v>
      </c>
      <c r="K11" s="66">
        <f>'A4 current gdp_service'!J39/'11a constant gpd  services'!J39*100</f>
        <v>297.79487777060058</v>
      </c>
      <c r="L11" s="66">
        <f>'A4 current gdp_service'!K39/'11a constant gpd  services'!K39*100</f>
        <v>295.29437310353916</v>
      </c>
      <c r="M11" s="66">
        <f>'A4 current gdp_service'!L39/'11a constant gpd  services'!L39*100</f>
        <v>247.48325615232477</v>
      </c>
      <c r="N11" s="66">
        <f>'A4 current gdp_service'!M39/'11a constant gpd  services'!M39*100</f>
        <v>280.19588247942966</v>
      </c>
      <c r="O11" s="86">
        <f>'A4 current gdp_service'!N39/'11a constant gpd  services'!N39*100</f>
        <v>292.75015559069476</v>
      </c>
    </row>
    <row r="12" spans="2:19" ht="17.25" customHeight="1">
      <c r="B12" s="64" t="s">
        <v>268</v>
      </c>
      <c r="C12" s="65"/>
      <c r="D12" s="83" t="e">
        <f>'A4 current gdp_service'!#REF!/'11a constant gpd  services'!#REF!*100</f>
        <v>#REF!</v>
      </c>
      <c r="E12" s="83" t="e">
        <f>'A4 current gdp_service'!#REF!/'11a constant gpd  services'!#REF!*100</f>
        <v>#REF!</v>
      </c>
      <c r="F12" s="83" t="e">
        <f>'A4 current gdp_service'!#REF!/'11a constant gpd  services'!#REF!*100</f>
        <v>#REF!</v>
      </c>
      <c r="G12" s="83" t="e">
        <f>'A4 current gdp_service'!#REF!/'11a constant gpd  services'!#REF!*100</f>
        <v>#REF!</v>
      </c>
      <c r="H12" s="66" t="e">
        <f>'A4 current gdp_service'!#REF!/'11a constant gpd  services'!#REF!*100</f>
        <v>#REF!</v>
      </c>
      <c r="I12" s="66" t="e">
        <f>'A4 current gdp_service'!#REF!/'11a constant gpd  services'!#REF!*100</f>
        <v>#REF!</v>
      </c>
      <c r="J12" s="66" t="e">
        <f>'A4 current gdp_service'!#REF!/'11a constant gpd  services'!#REF!*100</f>
        <v>#REF!</v>
      </c>
      <c r="K12" s="66" t="e">
        <f>'A4 current gdp_service'!#REF!/'11a constant gpd  services'!#REF!*100</f>
        <v>#REF!</v>
      </c>
      <c r="L12" s="66" t="e">
        <f>'A4 current gdp_service'!#REF!/'11a constant gpd  services'!#REF!*100</f>
        <v>#REF!</v>
      </c>
      <c r="M12" s="66" t="e">
        <f>'A4 current gdp_service'!#REF!/'11a constant gpd  services'!#REF!*100</f>
        <v>#REF!</v>
      </c>
      <c r="N12" s="66" t="e">
        <f>'A4 current gdp_service'!#REF!/'11a constant gpd  services'!#REF!*100</f>
        <v>#REF!</v>
      </c>
      <c r="O12" s="86" t="e">
        <f>'A4 current gdp_service'!#REF!/'11a constant gpd  services'!#REF!*100</f>
        <v>#REF!</v>
      </c>
    </row>
    <row r="13" spans="2:19" ht="17.25" customHeight="1">
      <c r="B13" s="64" t="s">
        <v>269</v>
      </c>
      <c r="C13" s="65"/>
      <c r="D13" s="83" t="e">
        <f>'A4 current gdp_service'!#REF!/'11a constant gpd  services'!#REF!*100</f>
        <v>#REF!</v>
      </c>
      <c r="E13" s="83" t="e">
        <f>'A4 current gdp_service'!#REF!/'11a constant gpd  services'!#REF!*100</f>
        <v>#REF!</v>
      </c>
      <c r="F13" s="83" t="e">
        <f>'A4 current gdp_service'!#REF!/'11a constant gpd  services'!#REF!*100</f>
        <v>#REF!</v>
      </c>
      <c r="G13" s="83" t="e">
        <f>'A4 current gdp_service'!#REF!/'11a constant gpd  services'!#REF!*100</f>
        <v>#REF!</v>
      </c>
      <c r="H13" s="66" t="e">
        <f>'A4 current gdp_service'!#REF!/'11a constant gpd  services'!#REF!*100</f>
        <v>#REF!</v>
      </c>
      <c r="I13" s="66" t="e">
        <f>'A4 current gdp_service'!#REF!/'11a constant gpd  services'!#REF!*100</f>
        <v>#REF!</v>
      </c>
      <c r="J13" s="83" t="e">
        <f>'A4 current gdp_service'!#REF!/'11a constant gpd  services'!#REF!*100</f>
        <v>#REF!</v>
      </c>
      <c r="K13" s="66" t="e">
        <f>'A4 current gdp_service'!#REF!/'11a constant gpd  services'!#REF!*100</f>
        <v>#REF!</v>
      </c>
      <c r="L13" s="66" t="e">
        <f>'A4 current gdp_service'!#REF!/'11a constant gpd  services'!#REF!*100</f>
        <v>#REF!</v>
      </c>
      <c r="M13" s="83" t="e">
        <f>'A4 current gdp_service'!#REF!/'11a constant gpd  services'!#REF!*100</f>
        <v>#REF!</v>
      </c>
      <c r="N13" s="66" t="e">
        <f>'A4 current gdp_service'!#REF!/'11a constant gpd  services'!#REF!*100</f>
        <v>#REF!</v>
      </c>
      <c r="O13" s="86" t="e">
        <f>'A4 current gdp_service'!#REF!/'11a constant gpd  services'!#REF!*100</f>
        <v>#REF!</v>
      </c>
    </row>
    <row r="14" spans="2:19">
      <c r="B14" s="64" t="s">
        <v>270</v>
      </c>
      <c r="C14" s="71"/>
      <c r="D14" s="83" t="e">
        <f>'A4 current gdp_service'!#REF!/'11a constant gpd  services'!#REF!*100</f>
        <v>#REF!</v>
      </c>
      <c r="E14" s="83" t="e">
        <f>'A4 current gdp_service'!#REF!/'11a constant gpd  services'!#REF!*100</f>
        <v>#REF!</v>
      </c>
      <c r="F14" s="83" t="e">
        <f>'A4 current gdp_service'!#REF!/'11a constant gpd  services'!#REF!*100</f>
        <v>#REF!</v>
      </c>
      <c r="G14" s="83" t="e">
        <f>'A4 current gdp_service'!#REF!/'11a constant gpd  services'!#REF!*100</f>
        <v>#REF!</v>
      </c>
      <c r="H14" s="66" t="e">
        <f>'A4 current gdp_service'!#REF!/'11a constant gpd  services'!#REF!*100</f>
        <v>#REF!</v>
      </c>
      <c r="I14" s="66" t="e">
        <f>'A4 current gdp_service'!#REF!/'11a constant gpd  services'!#REF!*100</f>
        <v>#REF!</v>
      </c>
      <c r="J14" s="83" t="e">
        <f>'A4 current gdp_service'!#REF!/'11a constant gpd  services'!#REF!*100</f>
        <v>#REF!</v>
      </c>
      <c r="K14" s="66" t="e">
        <f>'A4 current gdp_service'!#REF!/'11a constant gpd  services'!#REF!*100</f>
        <v>#REF!</v>
      </c>
      <c r="L14" s="66" t="e">
        <f>'A4 current gdp_service'!#REF!/'11a constant gpd  services'!#REF!*100</f>
        <v>#REF!</v>
      </c>
      <c r="M14" s="66" t="e">
        <f>'A4 current gdp_service'!#REF!/'11a constant gpd  services'!#REF!*100</f>
        <v>#REF!</v>
      </c>
      <c r="N14" s="66" t="e">
        <f>'A4 current gdp_service'!#REF!/'11a constant gpd  services'!#REF!*100</f>
        <v>#REF!</v>
      </c>
      <c r="O14" s="86" t="e">
        <f>'A4 current gdp_service'!#REF!/'11a constant gpd  services'!#REF!*100</f>
        <v>#REF!</v>
      </c>
    </row>
    <row r="15" spans="2:19">
      <c r="B15" s="64" t="s">
        <v>271</v>
      </c>
      <c r="C15" s="71"/>
      <c r="D15" s="83" t="e">
        <f>'A4 current gdp_service'!#REF!/'11a constant gpd  services'!#REF!*100</f>
        <v>#REF!</v>
      </c>
      <c r="E15" s="83" t="e">
        <f>'A4 current gdp_service'!#REF!/'11a constant gpd  services'!#REF!*100</f>
        <v>#REF!</v>
      </c>
      <c r="F15" s="83" t="e">
        <f>'A4 current gdp_service'!#REF!/'11a constant gpd  services'!#REF!*100</f>
        <v>#REF!</v>
      </c>
      <c r="G15" s="83" t="e">
        <f>'A4 current gdp_service'!#REF!/'11a constant gpd  services'!#REF!*100</f>
        <v>#REF!</v>
      </c>
      <c r="H15" s="66" t="e">
        <f>'A4 current gdp_service'!#REF!/'11a constant gpd  services'!#REF!*100</f>
        <v>#REF!</v>
      </c>
      <c r="I15" s="66" t="e">
        <f>'A4 current gdp_service'!#REF!/'11a constant gpd  services'!#REF!*100</f>
        <v>#REF!</v>
      </c>
      <c r="J15" s="83" t="e">
        <f>'A4 current gdp_service'!#REF!/'11a constant gpd  services'!#REF!*100</f>
        <v>#REF!</v>
      </c>
      <c r="K15" s="66" t="e">
        <f>'A4 current gdp_service'!#REF!/'11a constant gpd  services'!#REF!*100</f>
        <v>#REF!</v>
      </c>
      <c r="L15" s="66" t="e">
        <f>'A4 current gdp_service'!#REF!/'11a constant gpd  services'!#REF!*100</f>
        <v>#REF!</v>
      </c>
      <c r="M15" s="66" t="e">
        <f>'A4 current gdp_service'!#REF!/'11a constant gpd  services'!#REF!*100</f>
        <v>#REF!</v>
      </c>
      <c r="N15" s="66" t="e">
        <f>'A4 current gdp_service'!#REF!/'11a constant gpd  services'!#REF!*100</f>
        <v>#REF!</v>
      </c>
      <c r="O15" s="86" t="e">
        <f>'A4 current gdp_service'!#REF!/'11a constant gpd  services'!#REF!*100</f>
        <v>#REF!</v>
      </c>
    </row>
    <row r="16" spans="2:19" ht="15.6">
      <c r="B16" s="338" t="s">
        <v>272</v>
      </c>
      <c r="C16" s="71"/>
      <c r="D16" s="83" t="e">
        <f>'A4 current gdp_service'!#REF!/'11a constant gpd  services'!#REF!*100</f>
        <v>#REF!</v>
      </c>
      <c r="E16" s="83" t="e">
        <f>'A4 current gdp_service'!#REF!/'11a constant gpd  services'!#REF!*100</f>
        <v>#REF!</v>
      </c>
      <c r="F16" s="83" t="e">
        <f>'A4 current gdp_service'!#REF!/'11a constant gpd  services'!#REF!*100</f>
        <v>#REF!</v>
      </c>
      <c r="G16" s="83" t="e">
        <f>'A4 current gdp_service'!#REF!/'11a constant gpd  services'!#REF!*100</f>
        <v>#REF!</v>
      </c>
      <c r="H16" s="66" t="e">
        <f>'A4 current gdp_service'!#REF!/'11a constant gpd  services'!#REF!*100</f>
        <v>#REF!</v>
      </c>
      <c r="I16" s="66" t="e">
        <f>'A4 current gdp_service'!#REF!/'11a constant gpd  services'!#REF!*100</f>
        <v>#REF!</v>
      </c>
      <c r="J16" s="83" t="e">
        <f>'A4 current gdp_service'!#REF!/'11a constant gpd  services'!#REF!*100</f>
        <v>#REF!</v>
      </c>
      <c r="K16" s="66" t="e">
        <f>'A4 current gdp_service'!#REF!/'11a constant gpd  services'!#REF!*100</f>
        <v>#REF!</v>
      </c>
      <c r="L16" s="66" t="e">
        <f>'A4 current gdp_service'!#REF!/'11a constant gpd  services'!#REF!*100</f>
        <v>#REF!</v>
      </c>
      <c r="M16" s="66" t="e">
        <f>'A4 current gdp_service'!#REF!/'11a constant gpd  services'!#REF!*100</f>
        <v>#REF!</v>
      </c>
      <c r="N16" s="66" t="e">
        <f>'A4 current gdp_service'!#REF!/'11a constant gpd  services'!#REF!*100</f>
        <v>#REF!</v>
      </c>
      <c r="O16" s="86" t="e">
        <f>'A4 current gdp_service'!#REF!/'11a constant gpd  services'!#REF!*100</f>
        <v>#REF!</v>
      </c>
    </row>
    <row r="17" spans="2:15" ht="15.6">
      <c r="B17" s="338" t="s">
        <v>273</v>
      </c>
      <c r="C17" s="71"/>
      <c r="D17" s="83" t="e">
        <f>'A4 current gdp_service'!#REF!/'11a constant gpd  services'!#REF!*100</f>
        <v>#REF!</v>
      </c>
      <c r="E17" s="83" t="e">
        <f>'A4 current gdp_service'!#REF!/'11a constant gpd  services'!#REF!*100</f>
        <v>#REF!</v>
      </c>
      <c r="F17" s="83" t="e">
        <f>'A4 current gdp_service'!#REF!/'11a constant gpd  services'!#REF!*100</f>
        <v>#REF!</v>
      </c>
      <c r="G17" s="83" t="e">
        <f>'A4 current gdp_service'!#REF!/'11a constant gpd  services'!#REF!*100</f>
        <v>#REF!</v>
      </c>
      <c r="H17" s="66" t="e">
        <f>'A4 current gdp_service'!#REF!/'11a constant gpd  services'!#REF!*100</f>
        <v>#REF!</v>
      </c>
      <c r="I17" s="66" t="e">
        <f>'A4 current gdp_service'!#REF!/'11a constant gpd  services'!#REF!*100</f>
        <v>#REF!</v>
      </c>
      <c r="J17" s="83" t="e">
        <f>'A4 current gdp_service'!#REF!/'11a constant gpd  services'!#REF!*100</f>
        <v>#REF!</v>
      </c>
      <c r="K17" s="66" t="e">
        <f>'A4 current gdp_service'!#REF!/'11a constant gpd  services'!#REF!*100</f>
        <v>#REF!</v>
      </c>
      <c r="L17" s="66" t="e">
        <f>'A4 current gdp_service'!#REF!/'11a constant gpd  services'!#REF!*100</f>
        <v>#REF!</v>
      </c>
      <c r="M17" s="66" t="e">
        <f>'A4 current gdp_service'!#REF!/'11a constant gpd  services'!#REF!*100</f>
        <v>#REF!</v>
      </c>
      <c r="N17" s="66" t="e">
        <f>'A4 current gdp_service'!#REF!/'11a constant gpd  services'!#REF!*100</f>
        <v>#REF!</v>
      </c>
      <c r="O17" s="86" t="e">
        <f>'A4 current gdp_service'!#REF!/'11a constant gpd  services'!#REF!*100</f>
        <v>#REF!</v>
      </c>
    </row>
    <row r="18" spans="2:15" ht="15.6">
      <c r="B18" s="338" t="s">
        <v>274</v>
      </c>
      <c r="C18" s="71"/>
      <c r="D18" s="83" t="e">
        <f>'A4 current gdp_service'!#REF!/'11a constant gpd  services'!#REF!*100</f>
        <v>#REF!</v>
      </c>
      <c r="E18" s="83" t="e">
        <f>'A4 current gdp_service'!#REF!/'11a constant gpd  services'!#REF!*100</f>
        <v>#REF!</v>
      </c>
      <c r="F18" s="83" t="e">
        <f>'A4 current gdp_service'!#REF!/'11a constant gpd  services'!#REF!*100</f>
        <v>#REF!</v>
      </c>
      <c r="G18" s="83" t="e">
        <f>'A4 current gdp_service'!#REF!/'11a constant gpd  services'!#REF!*100</f>
        <v>#REF!</v>
      </c>
      <c r="H18" s="66" t="e">
        <f>'A4 current gdp_service'!#REF!/'11a constant gpd  services'!#REF!*100</f>
        <v>#REF!</v>
      </c>
      <c r="I18" s="66" t="e">
        <f>'A4 current gdp_service'!#REF!/'11a constant gpd  services'!#REF!*100</f>
        <v>#REF!</v>
      </c>
      <c r="J18" s="83" t="e">
        <f>'A4 current gdp_service'!#REF!/'11a constant gpd  services'!#REF!*100</f>
        <v>#REF!</v>
      </c>
      <c r="K18" s="66" t="e">
        <f>'A4 current gdp_service'!#REF!/'11a constant gpd  services'!#REF!*100</f>
        <v>#REF!</v>
      </c>
      <c r="L18" s="66" t="e">
        <f>'A4 current gdp_service'!#REF!/'11a constant gpd  services'!#REF!*100</f>
        <v>#REF!</v>
      </c>
      <c r="M18" s="66" t="e">
        <f>'A4 current gdp_service'!#REF!/'11a constant gpd  services'!#REF!*100</f>
        <v>#REF!</v>
      </c>
      <c r="N18" s="66" t="e">
        <f>'A4 current gdp_service'!#REF!/'11a constant gpd  services'!#REF!*100</f>
        <v>#REF!</v>
      </c>
      <c r="O18" s="86" t="e">
        <f>'A4 current gdp_service'!#REF!/'11a constant gpd  services'!#REF!*100</f>
        <v>#REF!</v>
      </c>
    </row>
    <row r="19" spans="2:15" ht="15.6">
      <c r="B19" s="338" t="s">
        <v>275</v>
      </c>
      <c r="D19" s="82" t="e">
        <f>'A4 current gdp_service'!#REF!/'11a constant gpd  services'!#REF!*100</f>
        <v>#REF!</v>
      </c>
      <c r="E19" s="83" t="e">
        <f>'A4 current gdp_service'!#REF!/'11a constant gpd  services'!#REF!*100</f>
        <v>#REF!</v>
      </c>
      <c r="F19" s="83" t="e">
        <f>'A4 current gdp_service'!#REF!/'11a constant gpd  services'!#REF!*100</f>
        <v>#REF!</v>
      </c>
      <c r="G19" s="83" t="e">
        <f>'A4 current gdp_service'!#REF!/'11a constant gpd  services'!#REF!*100</f>
        <v>#REF!</v>
      </c>
      <c r="H19" s="66" t="e">
        <f>'A4 current gdp_service'!#REF!/'11a constant gpd  services'!#REF!*100</f>
        <v>#REF!</v>
      </c>
      <c r="I19" s="66" t="e">
        <f>'A4 current gdp_service'!#REF!/'11a constant gpd  services'!#REF!*100</f>
        <v>#REF!</v>
      </c>
      <c r="J19" s="83" t="e">
        <f>'A4 current gdp_service'!#REF!/'11a constant gpd  services'!#REF!*100</f>
        <v>#REF!</v>
      </c>
      <c r="K19" s="66" t="e">
        <f>'A4 current gdp_service'!#REF!/'11a constant gpd  services'!#REF!*100</f>
        <v>#REF!</v>
      </c>
      <c r="L19" s="66" t="e">
        <f>'A4 current gdp_service'!#REF!/'11a constant gpd  services'!#REF!*100</f>
        <v>#REF!</v>
      </c>
      <c r="M19" s="66" t="e">
        <f>'A4 current gdp_service'!#REF!/'11a constant gpd  services'!#REF!*100</f>
        <v>#REF!</v>
      </c>
      <c r="N19" s="66" t="e">
        <f>'A4 current gdp_service'!#REF!/'11a constant gpd  services'!#REF!*100</f>
        <v>#REF!</v>
      </c>
      <c r="O19" s="86" t="e">
        <f>'A4 current gdp_service'!#REF!/'11a constant gpd  services'!#REF!*100</f>
        <v>#REF!</v>
      </c>
    </row>
    <row r="20" spans="2:15" ht="15.6">
      <c r="B20" s="338" t="s">
        <v>250</v>
      </c>
      <c r="D20" s="82" t="e">
        <f>'A4 current gdp_service'!#REF!/'11a constant gpd  services'!#REF!*100</f>
        <v>#REF!</v>
      </c>
      <c r="E20" s="83" t="e">
        <f>'A4 current gdp_service'!#REF!/'11a constant gpd  services'!#REF!*100</f>
        <v>#REF!</v>
      </c>
      <c r="F20" s="83" t="e">
        <f>'A4 current gdp_service'!#REF!/'11a constant gpd  services'!#REF!*100</f>
        <v>#REF!</v>
      </c>
      <c r="G20" s="83" t="e">
        <f>'A4 current gdp_service'!#REF!/'11a constant gpd  services'!#REF!*100</f>
        <v>#REF!</v>
      </c>
      <c r="H20" s="66" t="e">
        <f>'A4 current gdp_service'!#REF!/'11a constant gpd  services'!#REF!*100</f>
        <v>#REF!</v>
      </c>
      <c r="I20" s="66" t="e">
        <f>'A4 current gdp_service'!#REF!/'11a constant gpd  services'!#REF!*100</f>
        <v>#REF!</v>
      </c>
      <c r="J20" s="83" t="e">
        <f>'A4 current gdp_service'!#REF!/'11a constant gpd  services'!#REF!*100</f>
        <v>#REF!</v>
      </c>
      <c r="K20" s="66" t="e">
        <f>'A4 current gdp_service'!#REF!/'11a constant gpd  services'!#REF!*100</f>
        <v>#REF!</v>
      </c>
      <c r="L20" s="66" t="e">
        <f>'A4 current gdp_service'!#REF!/'11a constant gpd  services'!#REF!*100</f>
        <v>#REF!</v>
      </c>
      <c r="M20" s="66" t="e">
        <f>'A4 current gdp_service'!#REF!/'11a constant gpd  services'!#REF!*100</f>
        <v>#REF!</v>
      </c>
      <c r="N20" s="66" t="e">
        <f>'A4 current gdp_service'!#REF!/'11a constant gpd  services'!#REF!*100</f>
        <v>#REF!</v>
      </c>
      <c r="O20" s="86" t="e">
        <f>'A4 current gdp_service'!#REF!/'11a constant gpd  services'!#REF!*100</f>
        <v>#REF!</v>
      </c>
    </row>
    <row r="21" spans="2:15" ht="15.6">
      <c r="B21" s="338" t="s">
        <v>251</v>
      </c>
      <c r="D21" s="84" t="e">
        <f>'A4 current gdp_service'!#REF!/'11a constant gpd  services'!#REF!*100</f>
        <v>#REF!</v>
      </c>
      <c r="E21" s="82" t="e">
        <f>'A4 current gdp_service'!#REF!/'11a constant gpd  services'!#REF!*100</f>
        <v>#REF!</v>
      </c>
      <c r="F21" s="83" t="e">
        <f>'A4 current gdp_service'!#REF!/'11a constant gpd  services'!#REF!*100</f>
        <v>#REF!</v>
      </c>
      <c r="G21" s="83" t="e">
        <f>'A4 current gdp_service'!#REF!/'11a constant gpd  services'!#REF!*100</f>
        <v>#REF!</v>
      </c>
      <c r="H21" s="66" t="e">
        <f>'A4 current gdp_service'!#REF!/'11a constant gpd  services'!#REF!*100</f>
        <v>#REF!</v>
      </c>
      <c r="I21" s="66" t="e">
        <f>'A4 current gdp_service'!#REF!/'11a constant gpd  services'!#REF!*100</f>
        <v>#REF!</v>
      </c>
      <c r="J21" s="83" t="e">
        <f>'A4 current gdp_service'!#REF!/'11a constant gpd  services'!#REF!*100</f>
        <v>#REF!</v>
      </c>
      <c r="K21" s="66" t="e">
        <f>'A4 current gdp_service'!#REF!/'11a constant gpd  services'!#REF!*100</f>
        <v>#REF!</v>
      </c>
      <c r="L21" s="66" t="e">
        <f>'A4 current gdp_service'!#REF!/'11a constant gpd  services'!#REF!*100</f>
        <v>#REF!</v>
      </c>
      <c r="M21" s="66" t="e">
        <f>'A4 current gdp_service'!#REF!/'11a constant gpd  services'!#REF!*100</f>
        <v>#REF!</v>
      </c>
      <c r="N21" s="66" t="e">
        <f>'A4 current gdp_service'!#REF!/'11a constant gpd  services'!#REF!*100</f>
        <v>#REF!</v>
      </c>
      <c r="O21" s="86" t="e">
        <f>'A4 current gdp_service'!#REF!/'11a constant gpd  services'!#REF!*100</f>
        <v>#REF!</v>
      </c>
    </row>
    <row r="22" spans="2:15" ht="15.6">
      <c r="B22" s="338" t="s">
        <v>252</v>
      </c>
      <c r="D22" s="82" t="e">
        <f>'A4 current gdp_service'!#REF!/'11a constant gpd  services'!#REF!*100</f>
        <v>#REF!</v>
      </c>
      <c r="E22" s="83" t="e">
        <f>'A4 current gdp_service'!#REF!/'11a constant gpd  services'!#REF!*100</f>
        <v>#REF!</v>
      </c>
      <c r="F22" s="83" t="e">
        <f>'A4 current gdp_service'!#REF!/'11a constant gpd  services'!#REF!*100</f>
        <v>#REF!</v>
      </c>
      <c r="G22" s="83" t="e">
        <f>'A4 current gdp_service'!#REF!/'11a constant gpd  services'!#REF!*100</f>
        <v>#REF!</v>
      </c>
      <c r="H22" s="66" t="e">
        <f>'A4 current gdp_service'!#REF!/'11a constant gpd  services'!#REF!*100</f>
        <v>#REF!</v>
      </c>
      <c r="I22" s="66" t="e">
        <f>'A4 current gdp_service'!#REF!/'11a constant gpd  services'!#REF!*100</f>
        <v>#REF!</v>
      </c>
      <c r="J22" s="83" t="e">
        <f>'A4 current gdp_service'!#REF!/'11a constant gpd  services'!#REF!*100</f>
        <v>#REF!</v>
      </c>
      <c r="K22" s="66" t="e">
        <f>'A4 current gdp_service'!#REF!/'11a constant gpd  services'!#REF!*100</f>
        <v>#REF!</v>
      </c>
      <c r="L22" s="66" t="e">
        <f>'A4 current gdp_service'!#REF!/'11a constant gpd  services'!#REF!*100</f>
        <v>#REF!</v>
      </c>
      <c r="M22" s="66" t="e">
        <f>'A4 current gdp_service'!#REF!/'11a constant gpd  services'!#REF!*100</f>
        <v>#REF!</v>
      </c>
      <c r="N22" s="66" t="e">
        <f>'A4 current gdp_service'!#REF!/'11a constant gpd  services'!#REF!*100</f>
        <v>#REF!</v>
      </c>
      <c r="O22" s="86" t="e">
        <f>'A4 current gdp_service'!#REF!/'11a constant gpd  services'!#REF!*100</f>
        <v>#REF!</v>
      </c>
    </row>
    <row r="23" spans="2:15" ht="15.6">
      <c r="B23" s="338" t="s">
        <v>253</v>
      </c>
      <c r="D23" s="82" t="e">
        <f>'A4 current gdp_service'!#REF!/'11a constant gpd  services'!#REF!*100</f>
        <v>#REF!</v>
      </c>
      <c r="E23" s="83" t="e">
        <f>'A4 current gdp_service'!#REF!/'11a constant gpd  services'!#REF!*100</f>
        <v>#REF!</v>
      </c>
      <c r="F23" s="83" t="e">
        <f>'A4 current gdp_service'!#REF!/'11a constant gpd  services'!#REF!*100</f>
        <v>#REF!</v>
      </c>
      <c r="G23" s="83" t="e">
        <f>'A4 current gdp_service'!#REF!/'11a constant gpd  services'!#REF!*100</f>
        <v>#REF!</v>
      </c>
      <c r="H23" s="66" t="e">
        <f>'A4 current gdp_service'!#REF!/'11a constant gpd  services'!#REF!*100</f>
        <v>#REF!</v>
      </c>
      <c r="I23" s="66" t="e">
        <f>'A4 current gdp_service'!#REF!/'11a constant gpd  services'!#REF!*100</f>
        <v>#REF!</v>
      </c>
      <c r="J23" s="83" t="e">
        <f>'A4 current gdp_service'!#REF!/'11a constant gpd  services'!#REF!*100</f>
        <v>#REF!</v>
      </c>
      <c r="K23" s="66" t="e">
        <f>'A4 current gdp_service'!#REF!/'11a constant gpd  services'!#REF!*100</f>
        <v>#REF!</v>
      </c>
      <c r="L23" s="66" t="e">
        <f>'A4 current gdp_service'!#REF!/'11a constant gpd  services'!#REF!*100</f>
        <v>#REF!</v>
      </c>
      <c r="M23" s="66" t="e">
        <f>'A4 current gdp_service'!#REF!/'11a constant gpd  services'!#REF!*100</f>
        <v>#REF!</v>
      </c>
      <c r="N23" s="66" t="e">
        <f>'A4 current gdp_service'!#REF!/'11a constant gpd  services'!#REF!*100</f>
        <v>#REF!</v>
      </c>
      <c r="O23" s="86" t="e">
        <f>'A4 current gdp_service'!#REF!/'11a constant gpd  services'!#REF!*100</f>
        <v>#REF!</v>
      </c>
    </row>
    <row r="24" spans="2:15" ht="15.6">
      <c r="B24" s="338" t="s">
        <v>254</v>
      </c>
      <c r="D24" s="306" t="e">
        <f>'A4 current gdp_service'!#REF!/'11a constant gpd  services'!#REF!*100</f>
        <v>#REF!</v>
      </c>
      <c r="E24" s="83" t="e">
        <f>'A4 current gdp_service'!#REF!/'11a constant gpd  services'!#REF!*100</f>
        <v>#REF!</v>
      </c>
      <c r="F24" s="83" t="e">
        <f>'A4 current gdp_service'!#REF!/'11a constant gpd  services'!#REF!*100</f>
        <v>#REF!</v>
      </c>
      <c r="G24" s="83" t="e">
        <f>'A4 current gdp_service'!#REF!/'11a constant gpd  services'!#REF!*100</f>
        <v>#REF!</v>
      </c>
      <c r="H24" s="66" t="e">
        <f>'A4 current gdp_service'!#REF!/'11a constant gpd  services'!#REF!*100</f>
        <v>#REF!</v>
      </c>
      <c r="I24" s="66" t="e">
        <f>'A4 current gdp_service'!#REF!/'11a constant gpd  services'!#REF!*100</f>
        <v>#REF!</v>
      </c>
      <c r="J24" s="83" t="e">
        <f>'A4 current gdp_service'!#REF!/'11a constant gpd  services'!#REF!*100</f>
        <v>#REF!</v>
      </c>
      <c r="K24" s="66" t="e">
        <f>'A4 current gdp_service'!#REF!/'11a constant gpd  services'!#REF!*100</f>
        <v>#REF!</v>
      </c>
      <c r="L24" s="66" t="e">
        <f>'A4 current gdp_service'!#REF!/'11a constant gpd  services'!#REF!*100</f>
        <v>#REF!</v>
      </c>
      <c r="M24" s="66" t="e">
        <f>'A4 current gdp_service'!#REF!/'11a constant gpd  services'!#REF!*100</f>
        <v>#REF!</v>
      </c>
      <c r="N24" s="66" t="e">
        <f>'A4 current gdp_service'!#REF!/'11a constant gpd  services'!#REF!*100</f>
        <v>#REF!</v>
      </c>
      <c r="O24" s="86" t="e">
        <f>'A4 current gdp_service'!#REF!/'11a constant gpd  services'!#REF!*100</f>
        <v>#REF!</v>
      </c>
    </row>
    <row r="25" spans="2:15" ht="15.6">
      <c r="B25" s="338" t="s">
        <v>255</v>
      </c>
      <c r="D25" s="306" t="e">
        <f>'A4 current gdp_service'!#REF!/'11a constant gpd  services'!#REF!*100</f>
        <v>#REF!</v>
      </c>
      <c r="E25" s="83" t="e">
        <f>'A4 current gdp_service'!#REF!/'11a constant gpd  services'!#REF!*100</f>
        <v>#REF!</v>
      </c>
      <c r="F25" s="83" t="e">
        <f>'A4 current gdp_service'!#REF!/'11a constant gpd  services'!#REF!*100</f>
        <v>#REF!</v>
      </c>
      <c r="G25" s="83" t="e">
        <f>'A4 current gdp_service'!#REF!/'11a constant gpd  services'!#REF!*100</f>
        <v>#REF!</v>
      </c>
      <c r="H25" s="66" t="e">
        <f>'A4 current gdp_service'!#REF!/'11a constant gpd  services'!#REF!*100</f>
        <v>#REF!</v>
      </c>
      <c r="I25" s="66" t="e">
        <f>'A4 current gdp_service'!#REF!/'11a constant gpd  services'!#REF!*100</f>
        <v>#REF!</v>
      </c>
      <c r="J25" s="83" t="e">
        <f>'A4 current gdp_service'!#REF!/'11a constant gpd  services'!#REF!*100</f>
        <v>#REF!</v>
      </c>
      <c r="K25" s="66" t="e">
        <f>'A4 current gdp_service'!#REF!/'11a constant gpd  services'!#REF!*100</f>
        <v>#REF!</v>
      </c>
      <c r="L25" s="66" t="e">
        <f>'A4 current gdp_service'!#REF!/'11a constant gpd  services'!#REF!*100</f>
        <v>#REF!</v>
      </c>
      <c r="M25" s="66" t="e">
        <f>'A4 current gdp_service'!#REF!/'11a constant gpd  services'!#REF!*100</f>
        <v>#REF!</v>
      </c>
      <c r="N25" s="66" t="e">
        <f>'A4 current gdp_service'!#REF!/'11a constant gpd  services'!#REF!*100</f>
        <v>#REF!</v>
      </c>
      <c r="O25" s="86" t="e">
        <f>'A4 current gdp_service'!#REF!/'11a constant gpd  services'!#REF!*100</f>
        <v>#REF!</v>
      </c>
    </row>
    <row r="26" spans="2:15" ht="15.6">
      <c r="B26" s="338" t="s">
        <v>256</v>
      </c>
      <c r="D26" s="306" t="e">
        <f>'A4 current gdp_service'!#REF!/'11a constant gpd  services'!#REF!*100</f>
        <v>#REF!</v>
      </c>
      <c r="E26" s="83" t="e">
        <f>'A4 current gdp_service'!#REF!/'11a constant gpd  services'!#REF!*100</f>
        <v>#REF!</v>
      </c>
      <c r="F26" s="83" t="e">
        <f>'A4 current gdp_service'!#REF!/'11a constant gpd  services'!#REF!*100</f>
        <v>#REF!</v>
      </c>
      <c r="G26" s="83" t="e">
        <f>'A4 current gdp_service'!#REF!/'11a constant gpd  services'!#REF!*100</f>
        <v>#REF!</v>
      </c>
      <c r="H26" s="66" t="e">
        <f>'A4 current gdp_service'!#REF!/'11a constant gpd  services'!#REF!*100</f>
        <v>#REF!</v>
      </c>
      <c r="I26" s="66" t="e">
        <f>'A4 current gdp_service'!#REF!/'11a constant gpd  services'!#REF!*100</f>
        <v>#REF!</v>
      </c>
      <c r="J26" s="83" t="e">
        <f>'A4 current gdp_service'!#REF!/'11a constant gpd  services'!#REF!*100</f>
        <v>#REF!</v>
      </c>
      <c r="K26" s="66" t="e">
        <f>'A4 current gdp_service'!#REF!/'11a constant gpd  services'!#REF!*100</f>
        <v>#REF!</v>
      </c>
      <c r="L26" s="66" t="e">
        <f>'A4 current gdp_service'!#REF!/'11a constant gpd  services'!#REF!*100</f>
        <v>#REF!</v>
      </c>
      <c r="M26" s="66" t="e">
        <f>'A4 current gdp_service'!#REF!/'11a constant gpd  services'!#REF!*100</f>
        <v>#REF!</v>
      </c>
      <c r="N26" s="66" t="e">
        <f>'A4 current gdp_service'!#REF!/'11a constant gpd  services'!#REF!*100</f>
        <v>#REF!</v>
      </c>
      <c r="O26" s="86" t="e">
        <f>'A4 current gdp_service'!#REF!/'11a constant gpd  services'!#REF!*100</f>
        <v>#REF!</v>
      </c>
    </row>
    <row r="27" spans="2:15" ht="15.6">
      <c r="B27" s="338" t="s">
        <v>257</v>
      </c>
      <c r="D27" s="306" t="e">
        <f>'A4 current gdp_service'!#REF!/'11a constant gpd  services'!#REF!*100</f>
        <v>#REF!</v>
      </c>
      <c r="E27" s="83" t="e">
        <f>'A4 current gdp_service'!#REF!/'11a constant gpd  services'!#REF!*100</f>
        <v>#REF!</v>
      </c>
      <c r="F27" s="83" t="e">
        <f>'A4 current gdp_service'!#REF!/'11a constant gpd  services'!#REF!*100</f>
        <v>#REF!</v>
      </c>
      <c r="G27" s="83" t="e">
        <f>'A4 current gdp_service'!#REF!/'11a constant gpd  services'!#REF!*100</f>
        <v>#REF!</v>
      </c>
      <c r="H27" s="66" t="e">
        <f>'A4 current gdp_service'!#REF!/'11a constant gpd  services'!#REF!*100</f>
        <v>#REF!</v>
      </c>
      <c r="I27" s="66" t="e">
        <f>'A4 current gdp_service'!#REF!/'11a constant gpd  services'!#REF!*100</f>
        <v>#REF!</v>
      </c>
      <c r="J27" s="83" t="e">
        <f>'A4 current gdp_service'!#REF!/'11a constant gpd  services'!#REF!*100</f>
        <v>#REF!</v>
      </c>
      <c r="K27" s="66" t="e">
        <f>'A4 current gdp_service'!#REF!/'11a constant gpd  services'!#REF!*100</f>
        <v>#REF!</v>
      </c>
      <c r="L27" s="66" t="e">
        <f>'A4 current gdp_service'!#REF!/'11a constant gpd  services'!#REF!*100</f>
        <v>#REF!</v>
      </c>
      <c r="M27" s="66" t="e">
        <f>'A4 current gdp_service'!#REF!/'11a constant gpd  services'!#REF!*100</f>
        <v>#REF!</v>
      </c>
      <c r="N27" s="66" t="e">
        <f>'A4 current gdp_service'!#REF!/'11a constant gpd  services'!#REF!*100</f>
        <v>#REF!</v>
      </c>
      <c r="O27" s="86" t="e">
        <f>'A4 current gdp_service'!#REF!/'11a constant gpd  services'!#REF!*100</f>
        <v>#REF!</v>
      </c>
    </row>
    <row r="28" spans="2:15" ht="13.5" customHeight="1">
      <c r="B28" s="337" t="s">
        <v>258</v>
      </c>
      <c r="C28" s="51"/>
      <c r="D28" s="85"/>
      <c r="E28" s="85"/>
      <c r="F28" s="85"/>
      <c r="G28" s="85"/>
      <c r="H28" s="85"/>
      <c r="I28" s="66"/>
      <c r="J28" s="85"/>
      <c r="K28" s="85"/>
      <c r="L28" s="85"/>
      <c r="M28" s="85"/>
      <c r="N28" s="85"/>
      <c r="O28" s="87"/>
    </row>
  </sheetData>
  <mergeCells count="3">
    <mergeCell ref="D2:O2"/>
    <mergeCell ref="B2:B3"/>
    <mergeCell ref="C2:C3"/>
  </mergeCells>
  <pageMargins left="0.7" right="0.7" top="0.75" bottom="0.75" header="0.3" footer="0.3"/>
  <pageSetup scale="71"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9DAC-3760-4C8B-9A78-0447D97CF549}">
  <sheetPr>
    <tabColor theme="5" tint="0.79998168889431442"/>
  </sheetPr>
  <dimension ref="A1:S42"/>
  <sheetViews>
    <sheetView zoomScaleNormal="100" workbookViewId="0">
      <pane xSplit="2" ySplit="3" topLeftCell="C30" activePane="bottomRight" state="frozen"/>
      <selection activeCell="I3" sqref="I3"/>
      <selection pane="topRight" activeCell="I3" sqref="I3"/>
      <selection pane="bottomLeft" activeCell="I3" sqref="I3"/>
      <selection pane="bottomRight" activeCell="I3" sqref="I3"/>
    </sheetView>
  </sheetViews>
  <sheetFormatPr defaultColWidth="8.44140625" defaultRowHeight="14.4"/>
  <cols>
    <col min="1" max="1" width="1.44140625" style="13" customWidth="1"/>
    <col min="2" max="2" width="7.77734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5" t="s">
        <v>383</v>
      </c>
      <c r="C1" s="414"/>
      <c r="D1" s="414"/>
      <c r="E1" s="414"/>
      <c r="F1" s="414"/>
      <c r="G1" s="414"/>
      <c r="H1" s="414"/>
      <c r="I1" s="414"/>
      <c r="J1" s="414"/>
      <c r="K1" s="414"/>
      <c r="L1" s="414"/>
      <c r="M1" s="414"/>
      <c r="N1" s="414"/>
    </row>
    <row r="2" spans="1:19" ht="26.25" customHeight="1">
      <c r="A2"/>
      <c r="B2" s="495" t="s">
        <v>323</v>
      </c>
      <c r="C2" s="493" t="s">
        <v>354</v>
      </c>
      <c r="D2" s="521"/>
      <c r="E2" s="521"/>
      <c r="F2" s="521"/>
      <c r="G2" s="521"/>
      <c r="H2" s="521"/>
      <c r="I2" s="521"/>
      <c r="J2" s="521"/>
      <c r="K2" s="521"/>
      <c r="L2" s="521"/>
      <c r="M2" s="521"/>
      <c r="N2" s="521"/>
    </row>
    <row r="3" spans="1:19" s="12" customFormat="1" ht="169.5" customHeight="1">
      <c r="A3" s="79"/>
      <c r="B3" s="496"/>
      <c r="C3" s="430" t="s">
        <v>343</v>
      </c>
      <c r="D3" s="430" t="s">
        <v>344</v>
      </c>
      <c r="E3" s="430" t="s">
        <v>345</v>
      </c>
      <c r="F3" s="430" t="s">
        <v>346</v>
      </c>
      <c r="G3" s="430" t="s">
        <v>347</v>
      </c>
      <c r="H3" s="430" t="s">
        <v>348</v>
      </c>
      <c r="I3" s="430" t="s">
        <v>349</v>
      </c>
      <c r="J3" s="430" t="s">
        <v>350</v>
      </c>
      <c r="K3" s="430" t="s">
        <v>351</v>
      </c>
      <c r="L3" s="430" t="s">
        <v>352</v>
      </c>
      <c r="M3" s="430" t="s">
        <v>353</v>
      </c>
      <c r="N3" s="430" t="s">
        <v>63</v>
      </c>
    </row>
    <row r="4" spans="1:19" ht="20.25" customHeight="1">
      <c r="A4"/>
      <c r="B4" s="409" t="s">
        <v>291</v>
      </c>
      <c r="C4" s="419">
        <v>41.717035968526481</v>
      </c>
      <c r="D4" s="419">
        <v>0.49629102160477095</v>
      </c>
      <c r="E4" s="419">
        <v>2.3557600433662524</v>
      </c>
      <c r="F4" s="419">
        <v>2.9683015716256409</v>
      </c>
      <c r="G4" s="419">
        <v>2.4466117707243544</v>
      </c>
      <c r="H4" s="419">
        <v>3.4741310391970219</v>
      </c>
      <c r="I4" s="419">
        <v>0.71915588837053679</v>
      </c>
      <c r="J4" s="419">
        <v>0.33535067258335927</v>
      </c>
      <c r="K4" s="419">
        <v>11.768691746894378</v>
      </c>
      <c r="L4" s="419">
        <v>0.11021430867024325</v>
      </c>
      <c r="M4" s="419">
        <v>1.9920591059956547</v>
      </c>
      <c r="N4" s="419">
        <v>68.383603137558694</v>
      </c>
      <c r="Q4" s="13"/>
      <c r="R4" s="81"/>
      <c r="S4" s="80"/>
    </row>
    <row r="5" spans="1:19" ht="20.25" customHeight="1">
      <c r="A5"/>
      <c r="B5" s="409" t="s">
        <v>292</v>
      </c>
      <c r="C5" s="419">
        <v>34.509749730305067</v>
      </c>
      <c r="D5" s="419">
        <v>0.43104372772080007</v>
      </c>
      <c r="E5" s="419">
        <v>2.0769062710157624</v>
      </c>
      <c r="F5" s="419">
        <v>2.3305655793809397</v>
      </c>
      <c r="G5" s="419">
        <v>2.1014485548381487</v>
      </c>
      <c r="H5" s="419">
        <v>3.7872357541285986</v>
      </c>
      <c r="I5" s="419">
        <v>0.5806530940471234</v>
      </c>
      <c r="J5" s="419">
        <v>0.28828748786321717</v>
      </c>
      <c r="K5" s="419">
        <v>11.294684030282044</v>
      </c>
      <c r="L5" s="419">
        <v>0.18956999697609658</v>
      </c>
      <c r="M5" s="419">
        <v>1.3627432226050777</v>
      </c>
      <c r="N5" s="419">
        <v>58.95288744916288</v>
      </c>
      <c r="Q5" s="13"/>
      <c r="R5" s="81"/>
      <c r="S5" s="80"/>
    </row>
    <row r="6" spans="1:19" ht="20.25" customHeight="1">
      <c r="A6"/>
      <c r="B6" s="409" t="s">
        <v>293</v>
      </c>
      <c r="C6" s="419">
        <v>38.598338710593744</v>
      </c>
      <c r="D6" s="419">
        <v>0.51621445545600264</v>
      </c>
      <c r="E6" s="419">
        <v>2.0940742537187989</v>
      </c>
      <c r="F6" s="419">
        <v>2.8962565104401117</v>
      </c>
      <c r="G6" s="419">
        <v>2.3652308567895677</v>
      </c>
      <c r="H6" s="419">
        <v>4.3392759551427806</v>
      </c>
      <c r="I6" s="419">
        <v>0.6091562876899056</v>
      </c>
      <c r="J6" s="419">
        <v>0.29064584183957209</v>
      </c>
      <c r="K6" s="419">
        <v>6.8805945382833151</v>
      </c>
      <c r="L6" s="419">
        <v>0.33163998703881148</v>
      </c>
      <c r="M6" s="419">
        <v>1.4259797092742075</v>
      </c>
      <c r="N6" s="419">
        <v>60.347407106266829</v>
      </c>
      <c r="Q6" s="13"/>
      <c r="R6" s="81"/>
      <c r="S6" s="80"/>
    </row>
    <row r="7" spans="1:19" ht="20.25" customHeight="1">
      <c r="A7"/>
      <c r="B7" s="409" t="s">
        <v>294</v>
      </c>
      <c r="C7" s="419">
        <v>37.890090860663115</v>
      </c>
      <c r="D7" s="419">
        <v>0.53142093473566476</v>
      </c>
      <c r="E7" s="419">
        <v>2.2306702417143107</v>
      </c>
      <c r="F7" s="419">
        <v>2.5306352340148184</v>
      </c>
      <c r="G7" s="419">
        <v>2.1892155271191025</v>
      </c>
      <c r="H7" s="419">
        <v>4.0801165855422505</v>
      </c>
      <c r="I7" s="419">
        <v>0.62324201049679584</v>
      </c>
      <c r="J7" s="419">
        <v>0.27867449542511769</v>
      </c>
      <c r="K7" s="419">
        <v>10.538123399816197</v>
      </c>
      <c r="L7" s="419">
        <v>0.39734387230135521</v>
      </c>
      <c r="M7" s="419">
        <v>1.3779834849296388</v>
      </c>
      <c r="N7" s="419">
        <v>62.667516646758372</v>
      </c>
      <c r="Q7" s="13"/>
      <c r="R7" s="81"/>
      <c r="S7" s="80"/>
    </row>
    <row r="8" spans="1:19" ht="20.25" customHeight="1">
      <c r="A8"/>
      <c r="B8" s="409" t="s">
        <v>295</v>
      </c>
      <c r="C8" s="419">
        <v>39.482264859352803</v>
      </c>
      <c r="D8" s="419">
        <v>0.57147925228247198</v>
      </c>
      <c r="E8" s="419">
        <v>2.1924600550436821</v>
      </c>
      <c r="F8" s="419">
        <v>2.5855899774349744</v>
      </c>
      <c r="G8" s="419">
        <v>2.4037828129684189</v>
      </c>
      <c r="H8" s="419">
        <v>4.0553779280364646</v>
      </c>
      <c r="I8" s="419">
        <v>0.70798457259178849</v>
      </c>
      <c r="J8" s="419">
        <v>0.32130246211866298</v>
      </c>
      <c r="K8" s="419">
        <v>13.302071867696094</v>
      </c>
      <c r="L8" s="419">
        <v>0.10352724446184169</v>
      </c>
      <c r="M8" s="419">
        <v>1.8723314560593702</v>
      </c>
      <c r="N8" s="419">
        <v>67.598172488046586</v>
      </c>
      <c r="Q8" s="13"/>
      <c r="R8" s="81"/>
      <c r="S8" s="80"/>
    </row>
    <row r="9" spans="1:19" ht="20.25" customHeight="1">
      <c r="A9"/>
      <c r="B9" s="409" t="s">
        <v>296</v>
      </c>
      <c r="C9" s="419">
        <v>32.370204575996354</v>
      </c>
      <c r="D9" s="419">
        <v>0.49486211890014337</v>
      </c>
      <c r="E9" s="419">
        <v>1.9203432354691228</v>
      </c>
      <c r="F9" s="419">
        <v>2.0134935136772825</v>
      </c>
      <c r="G9" s="419">
        <v>2.2649313265612649</v>
      </c>
      <c r="H9" s="419">
        <v>3.5048930180572606</v>
      </c>
      <c r="I9" s="419">
        <v>0.56569817225094654</v>
      </c>
      <c r="J9" s="419">
        <v>0.27499578966771704</v>
      </c>
      <c r="K9" s="419">
        <v>12.911023167272329</v>
      </c>
      <c r="L9" s="419">
        <v>0.17619732529030835</v>
      </c>
      <c r="M9" s="419">
        <v>1.2442338421000561</v>
      </c>
      <c r="N9" s="419">
        <v>57.740876085242775</v>
      </c>
      <c r="Q9" s="13"/>
      <c r="R9" s="81"/>
      <c r="S9" s="80"/>
    </row>
    <row r="10" spans="1:19" ht="20.25" customHeight="1">
      <c r="A10"/>
      <c r="B10" s="409" t="s">
        <v>297</v>
      </c>
      <c r="C10" s="419">
        <v>35.819861272466611</v>
      </c>
      <c r="D10" s="419">
        <v>0.55318185496233763</v>
      </c>
      <c r="E10" s="419">
        <v>1.9329593533366261</v>
      </c>
      <c r="F10" s="419">
        <v>2.4816338040027355</v>
      </c>
      <c r="G10" s="419">
        <v>2.5882570070617521</v>
      </c>
      <c r="H10" s="419">
        <v>4.0397642543380945</v>
      </c>
      <c r="I10" s="419">
        <v>0.58425816739208558</v>
      </c>
      <c r="J10" s="419">
        <v>0.27863918825336953</v>
      </c>
      <c r="K10" s="419">
        <v>10.301846307958209</v>
      </c>
      <c r="L10" s="419">
        <v>0.30737988355891255</v>
      </c>
      <c r="M10" s="419">
        <v>1.2209865815683816</v>
      </c>
      <c r="N10" s="419">
        <v>60.108767674899113</v>
      </c>
      <c r="Q10" s="13"/>
      <c r="R10" s="81"/>
      <c r="S10" s="80"/>
    </row>
    <row r="11" spans="1:19" ht="20.25" customHeight="1">
      <c r="A11"/>
      <c r="B11" s="409" t="s">
        <v>298</v>
      </c>
      <c r="C11" s="419">
        <v>36.65409109503203</v>
      </c>
      <c r="D11" s="419">
        <v>0.5254538193835232</v>
      </c>
      <c r="E11" s="419">
        <v>2.1782507690115263</v>
      </c>
      <c r="F11" s="419">
        <v>2.2700101493234284</v>
      </c>
      <c r="G11" s="419">
        <v>2.6328651579669371</v>
      </c>
      <c r="H11" s="419">
        <v>3.7502426643607922</v>
      </c>
      <c r="I11" s="419">
        <v>0.61809040628193779</v>
      </c>
      <c r="J11" s="419">
        <v>0.2856233802011614</v>
      </c>
      <c r="K11" s="419">
        <v>9.5411621233898209</v>
      </c>
      <c r="L11" s="419">
        <v>0.39251275257415108</v>
      </c>
      <c r="M11" s="419">
        <v>1.1274571623087268</v>
      </c>
      <c r="N11" s="419">
        <v>59.975759479834032</v>
      </c>
      <c r="Q11" s="13"/>
      <c r="R11" s="81"/>
      <c r="S11" s="80"/>
    </row>
    <row r="12" spans="1:19" ht="20.25" customHeight="1">
      <c r="A12"/>
      <c r="B12" s="409" t="s">
        <v>299</v>
      </c>
      <c r="C12" s="419">
        <v>37.265215140888067</v>
      </c>
      <c r="D12" s="419">
        <v>0.45548493042650112</v>
      </c>
      <c r="E12" s="419">
        <v>2.3041923996093012</v>
      </c>
      <c r="F12" s="419">
        <v>2.4482554287051417</v>
      </c>
      <c r="G12" s="419">
        <v>2.6318155298475272</v>
      </c>
      <c r="H12" s="419">
        <v>3.9404425662041698</v>
      </c>
      <c r="I12" s="419">
        <v>0.72374390422785795</v>
      </c>
      <c r="J12" s="419">
        <v>0.33460176406777226</v>
      </c>
      <c r="K12" s="419">
        <v>11.086277883193372</v>
      </c>
      <c r="L12" s="419">
        <v>9.8423636098528805E-2</v>
      </c>
      <c r="M12" s="419">
        <v>1.4121577875215365</v>
      </c>
      <c r="N12" s="419">
        <v>62.700610970789796</v>
      </c>
      <c r="Q12" s="13"/>
      <c r="R12" s="81"/>
      <c r="S12" s="80"/>
    </row>
    <row r="13" spans="1:19" ht="20.25" customHeight="1">
      <c r="A13"/>
      <c r="B13" s="409" t="s">
        <v>300</v>
      </c>
      <c r="C13" s="419">
        <v>29.0670167089072</v>
      </c>
      <c r="D13" s="419">
        <v>0.34035757780804338</v>
      </c>
      <c r="E13" s="419">
        <v>1.9078179035940768</v>
      </c>
      <c r="F13" s="419">
        <v>1.8099218713053633</v>
      </c>
      <c r="G13" s="419">
        <v>2.1895904539563582</v>
      </c>
      <c r="H13" s="419">
        <v>3.2119443292060845</v>
      </c>
      <c r="I13" s="419">
        <v>0.55260033302038325</v>
      </c>
      <c r="J13" s="419">
        <v>0.26892974794240943</v>
      </c>
      <c r="K13" s="419">
        <v>15.312034115292544</v>
      </c>
      <c r="L13" s="419">
        <v>0.16165595874595426</v>
      </c>
      <c r="M13" s="419">
        <v>1.0048779005120558</v>
      </c>
      <c r="N13" s="419">
        <v>55.82674690029048</v>
      </c>
      <c r="Q13" s="13"/>
      <c r="R13" s="81"/>
      <c r="S13" s="80"/>
    </row>
    <row r="14" spans="1:19" ht="20.25" customHeight="1">
      <c r="A14"/>
      <c r="B14" s="409" t="s">
        <v>301</v>
      </c>
      <c r="C14" s="419">
        <v>33.971597408431137</v>
      </c>
      <c r="D14" s="419">
        <v>0.40336878841852064</v>
      </c>
      <c r="E14" s="419">
        <v>1.9583196857590974</v>
      </c>
      <c r="F14" s="419">
        <v>2.3333958289393255</v>
      </c>
      <c r="G14" s="419">
        <v>2.9591464388095337</v>
      </c>
      <c r="H14" s="419">
        <v>4.1049945211354952</v>
      </c>
      <c r="I14" s="419">
        <v>0.61459936001717153</v>
      </c>
      <c r="J14" s="419">
        <v>0.27045858898859942</v>
      </c>
      <c r="K14" s="419">
        <v>11.45870241559374</v>
      </c>
      <c r="L14" s="419">
        <v>0.28758991404708834</v>
      </c>
      <c r="M14" s="419">
        <v>1.4619497981310041</v>
      </c>
      <c r="N14" s="419">
        <v>59.82412274827071</v>
      </c>
      <c r="Q14" s="13"/>
      <c r="R14" s="81"/>
      <c r="S14" s="80"/>
    </row>
    <row r="15" spans="1:19" ht="20.25" customHeight="1">
      <c r="A15"/>
      <c r="B15" s="409" t="s">
        <v>302</v>
      </c>
      <c r="C15" s="419">
        <v>32.312465039009538</v>
      </c>
      <c r="D15" s="419">
        <v>0.39729971462756791</v>
      </c>
      <c r="E15" s="419">
        <v>1.9278340064025716</v>
      </c>
      <c r="F15" s="419">
        <v>1.9487181216187661</v>
      </c>
      <c r="G15" s="419">
        <v>2.8469088940297245</v>
      </c>
      <c r="H15" s="419">
        <v>3.667698683365693</v>
      </c>
      <c r="I15" s="419">
        <v>0.62438563178129936</v>
      </c>
      <c r="J15" s="419">
        <v>0.23062084774805061</v>
      </c>
      <c r="K15" s="419">
        <v>11.853188139359268</v>
      </c>
      <c r="L15" s="419">
        <v>0.30386497922624722</v>
      </c>
      <c r="M15" s="419">
        <v>1.2771991770726199</v>
      </c>
      <c r="N15" s="419">
        <v>57.390183234241356</v>
      </c>
      <c r="Q15" s="13"/>
      <c r="R15" s="81"/>
      <c r="S15" s="80"/>
    </row>
    <row r="16" spans="1:19" ht="20.25" customHeight="1">
      <c r="A16"/>
      <c r="B16" s="409" t="s">
        <v>303</v>
      </c>
      <c r="C16" s="419">
        <v>36.181930116539931</v>
      </c>
      <c r="D16" s="419">
        <v>0.4656473973458789</v>
      </c>
      <c r="E16" s="419">
        <v>2.0851680466371123</v>
      </c>
      <c r="F16" s="419">
        <v>2.2921616561796463</v>
      </c>
      <c r="G16" s="419">
        <v>3.3768032789381763</v>
      </c>
      <c r="H16" s="419">
        <v>3.8661120001577718</v>
      </c>
      <c r="I16" s="419">
        <v>0.74787479483373209</v>
      </c>
      <c r="J16" s="419">
        <v>0.39881894255203199</v>
      </c>
      <c r="K16" s="419">
        <v>11.799522321411706</v>
      </c>
      <c r="L16" s="419">
        <v>0.26831115739848188</v>
      </c>
      <c r="M16" s="419">
        <v>1.6189852691073658</v>
      </c>
      <c r="N16" s="419">
        <v>63.101334981101829</v>
      </c>
      <c r="Q16" s="13"/>
      <c r="R16" s="81"/>
      <c r="S16" s="80"/>
    </row>
    <row r="17" spans="1:19" ht="20.25" customHeight="1">
      <c r="A17"/>
      <c r="B17" s="409" t="s">
        <v>304</v>
      </c>
      <c r="C17" s="419">
        <v>28.886660401720071</v>
      </c>
      <c r="D17" s="419">
        <v>0.40766447865855743</v>
      </c>
      <c r="E17" s="419">
        <v>1.6683349874017095</v>
      </c>
      <c r="F17" s="419">
        <v>1.833969047815063</v>
      </c>
      <c r="G17" s="419">
        <v>3.2363393385662236</v>
      </c>
      <c r="H17" s="419">
        <v>3.3580792666302761</v>
      </c>
      <c r="I17" s="419">
        <v>0.5705485970757348</v>
      </c>
      <c r="J17" s="419">
        <v>0.25335056547814477</v>
      </c>
      <c r="K17" s="419">
        <v>15.16255635475677</v>
      </c>
      <c r="L17" s="419">
        <v>0.19365887740023127</v>
      </c>
      <c r="M17" s="419">
        <v>1.1565178548778843</v>
      </c>
      <c r="N17" s="419">
        <v>56.727679770380668</v>
      </c>
      <c r="Q17" s="13"/>
      <c r="R17" s="81"/>
      <c r="S17" s="80"/>
    </row>
    <row r="18" spans="1:19" ht="20.25" customHeight="1">
      <c r="A18"/>
      <c r="B18" s="409" t="s">
        <v>305</v>
      </c>
      <c r="C18" s="419">
        <v>34.303542783528016</v>
      </c>
      <c r="D18" s="419">
        <v>0.53030721972211936</v>
      </c>
      <c r="E18" s="419">
        <v>1.6587568515919755</v>
      </c>
      <c r="F18" s="419">
        <v>2.5467493678410831</v>
      </c>
      <c r="G18" s="419">
        <v>3.9948091802617358</v>
      </c>
      <c r="H18" s="419">
        <v>4.6149203124725027</v>
      </c>
      <c r="I18" s="419">
        <v>0.71482573833313601</v>
      </c>
      <c r="J18" s="419">
        <v>0.32016247099815565</v>
      </c>
      <c r="K18" s="419">
        <v>6.5005049155061609</v>
      </c>
      <c r="L18" s="419">
        <v>0.23884942421000255</v>
      </c>
      <c r="M18" s="419">
        <v>1.4034453063213073</v>
      </c>
      <c r="N18" s="419">
        <v>56.826873570786198</v>
      </c>
      <c r="Q18" s="13"/>
      <c r="R18" s="81"/>
      <c r="S18" s="80"/>
    </row>
    <row r="19" spans="1:19" ht="20.25" customHeight="1">
      <c r="A19"/>
      <c r="B19" s="409" t="s">
        <v>306</v>
      </c>
      <c r="C19" s="419">
        <v>31.32718983250221</v>
      </c>
      <c r="D19" s="419">
        <v>0.47699129293360215</v>
      </c>
      <c r="E19" s="419">
        <v>1.6117494269694628</v>
      </c>
      <c r="F19" s="419">
        <v>2.2939759106342281</v>
      </c>
      <c r="G19" s="419">
        <v>3.4215571476180511</v>
      </c>
      <c r="H19" s="419">
        <v>4.07705083888525</v>
      </c>
      <c r="I19" s="419">
        <v>0.7381344172316624</v>
      </c>
      <c r="J19" s="419">
        <v>0.25836960535158204</v>
      </c>
      <c r="K19" s="419">
        <v>12.035454763988477</v>
      </c>
      <c r="L19" s="419">
        <v>0.24052994777020517</v>
      </c>
      <c r="M19" s="419">
        <v>1.3080757394415843</v>
      </c>
      <c r="N19" s="419">
        <v>57.789078923326322</v>
      </c>
      <c r="Q19" s="13"/>
      <c r="R19" s="81"/>
      <c r="S19" s="80"/>
    </row>
    <row r="20" spans="1:19" ht="20.25" customHeight="1">
      <c r="A20"/>
      <c r="B20" s="409" t="s">
        <v>307</v>
      </c>
      <c r="C20" s="419">
        <v>37.625595163097231</v>
      </c>
      <c r="D20" s="419">
        <v>0.43381710564144521</v>
      </c>
      <c r="E20" s="419">
        <v>1.6128968585841226</v>
      </c>
      <c r="F20" s="419">
        <v>2.8419991589029614</v>
      </c>
      <c r="G20" s="419">
        <v>2.871374254211652</v>
      </c>
      <c r="H20" s="419">
        <v>4.0351829755203674</v>
      </c>
      <c r="I20" s="419">
        <v>0.50539560996295274</v>
      </c>
      <c r="J20" s="419">
        <v>0.24143055529461072</v>
      </c>
      <c r="K20" s="419">
        <v>13.676925621527827</v>
      </c>
      <c r="L20" s="419">
        <v>0.19108361562094672</v>
      </c>
      <c r="M20" s="419">
        <v>1.0793647961043527</v>
      </c>
      <c r="N20" s="419">
        <v>65.115065714468471</v>
      </c>
      <c r="Q20" s="13"/>
      <c r="R20" s="81"/>
      <c r="S20" s="80"/>
    </row>
    <row r="21" spans="1:19" ht="20.25" customHeight="1">
      <c r="A21"/>
      <c r="B21" s="409" t="s">
        <v>308</v>
      </c>
      <c r="C21" s="419">
        <v>25.608389223801119</v>
      </c>
      <c r="D21" s="419">
        <v>0.38476195442458538</v>
      </c>
      <c r="E21" s="419">
        <v>0.51781912895943216</v>
      </c>
      <c r="F21" s="419">
        <v>2.888453823548903</v>
      </c>
      <c r="G21" s="419">
        <v>2.3922362474826864</v>
      </c>
      <c r="H21" s="419">
        <v>3.7843581671145272</v>
      </c>
      <c r="I21" s="419">
        <v>0.67346771678098449</v>
      </c>
      <c r="J21" s="419">
        <v>0.22003392131605271</v>
      </c>
      <c r="K21" s="419">
        <v>14.989923729856752</v>
      </c>
      <c r="L21" s="419">
        <v>5.4377258886472532E-2</v>
      </c>
      <c r="M21" s="419">
        <v>1.0344777330936139</v>
      </c>
      <c r="N21" s="419">
        <v>52.548298905265113</v>
      </c>
      <c r="Q21" s="13"/>
      <c r="R21" s="81"/>
      <c r="S21" s="80"/>
    </row>
    <row r="22" spans="1:19" ht="20.25" customHeight="1">
      <c r="A22"/>
      <c r="B22" s="409" t="s">
        <v>309</v>
      </c>
      <c r="C22" s="419">
        <v>27.656217602923583</v>
      </c>
      <c r="D22" s="419">
        <v>0.44699770326725047</v>
      </c>
      <c r="E22" s="419">
        <v>0.99958277127301565</v>
      </c>
      <c r="F22" s="419">
        <v>3.7246943355426074</v>
      </c>
      <c r="G22" s="419">
        <v>2.6626213548836057</v>
      </c>
      <c r="H22" s="419">
        <v>4.7699800374062127</v>
      </c>
      <c r="I22" s="419">
        <v>0.60880969855920219</v>
      </c>
      <c r="J22" s="419">
        <v>0.26031803295411488</v>
      </c>
      <c r="K22" s="419">
        <v>9.4856570270585649</v>
      </c>
      <c r="L22" s="419">
        <v>0.21727755549931374</v>
      </c>
      <c r="M22" s="419">
        <v>1.4069527000412336</v>
      </c>
      <c r="N22" s="419">
        <v>52.23910881940872</v>
      </c>
      <c r="Q22" s="13"/>
      <c r="R22" s="81"/>
      <c r="S22" s="80"/>
    </row>
    <row r="23" spans="1:19" ht="20.25" customHeight="1">
      <c r="A23"/>
      <c r="B23" s="409" t="s">
        <v>310</v>
      </c>
      <c r="C23" s="419">
        <v>26.820692749304676</v>
      </c>
      <c r="D23" s="419">
        <v>0.43896161909449161</v>
      </c>
      <c r="E23" s="419">
        <v>1.4518700588544484</v>
      </c>
      <c r="F23" s="419">
        <v>2.738269205544809</v>
      </c>
      <c r="G23" s="419">
        <v>2.3418428835296088</v>
      </c>
      <c r="H23" s="419">
        <v>4.421496259481799</v>
      </c>
      <c r="I23" s="419">
        <v>0.56350596702132527</v>
      </c>
      <c r="J23" s="419">
        <v>0.34181310402274906</v>
      </c>
      <c r="K23" s="419">
        <v>10.618048920600923</v>
      </c>
      <c r="L23" s="419">
        <v>0.22446397334189555</v>
      </c>
      <c r="M23" s="419">
        <v>1.4898450009410849</v>
      </c>
      <c r="N23" s="419">
        <v>51.450809741737814</v>
      </c>
      <c r="Q23" s="13"/>
      <c r="R23" s="81"/>
      <c r="S23" s="80"/>
    </row>
    <row r="24" spans="1:19" ht="20.25" customHeight="1">
      <c r="A24"/>
      <c r="B24" s="409" t="s">
        <v>311</v>
      </c>
      <c r="C24" s="419">
        <v>30.396656447059396</v>
      </c>
      <c r="D24" s="419">
        <v>0.46895544861258665</v>
      </c>
      <c r="E24" s="419">
        <v>1.5356091292484915</v>
      </c>
      <c r="F24" s="419">
        <v>2.6986978674449862</v>
      </c>
      <c r="G24" s="419">
        <v>2.7377994429884605</v>
      </c>
      <c r="H24" s="419">
        <v>4.3664536471163329</v>
      </c>
      <c r="I24" s="419">
        <v>0.55217225312697527</v>
      </c>
      <c r="J24" s="419">
        <v>0.24990761750578455</v>
      </c>
      <c r="K24" s="419">
        <v>10.080237005720763</v>
      </c>
      <c r="L24" s="419">
        <v>0.20731274578200568</v>
      </c>
      <c r="M24" s="419">
        <v>1.3213693815615295</v>
      </c>
      <c r="N24" s="419">
        <v>54.615170986167314</v>
      </c>
      <c r="Q24" s="13"/>
      <c r="R24" s="81"/>
      <c r="S24" s="80"/>
    </row>
    <row r="25" spans="1:19" ht="20.25" customHeight="1">
      <c r="A25"/>
      <c r="B25" s="409" t="s">
        <v>312</v>
      </c>
      <c r="C25" s="419">
        <v>25.420998166956977</v>
      </c>
      <c r="D25" s="419">
        <v>0.44484567588650031</v>
      </c>
      <c r="E25" s="419">
        <v>1.0546368277391458</v>
      </c>
      <c r="F25" s="419">
        <v>2.4714422488124854</v>
      </c>
      <c r="G25" s="419">
        <v>2.5881272100580963</v>
      </c>
      <c r="H25" s="419">
        <v>3.7587958802758719</v>
      </c>
      <c r="I25" s="419">
        <v>0.44349676493880857</v>
      </c>
      <c r="J25" s="419">
        <v>0.23285515769477599</v>
      </c>
      <c r="K25" s="419">
        <v>10.610902200332326</v>
      </c>
      <c r="L25" s="419">
        <v>0.28808867135492172</v>
      </c>
      <c r="M25" s="419">
        <v>1.1538887580116632</v>
      </c>
      <c r="N25" s="419">
        <v>48.468077562061573</v>
      </c>
      <c r="Q25" s="13"/>
      <c r="R25" s="81"/>
      <c r="S25" s="80"/>
    </row>
    <row r="26" spans="1:19" ht="20.25" customHeight="1">
      <c r="A26"/>
      <c r="B26" s="409" t="s">
        <v>313</v>
      </c>
      <c r="C26" s="419">
        <v>26.779811374306604</v>
      </c>
      <c r="D26" s="419">
        <v>0.55649762215219767</v>
      </c>
      <c r="E26" s="419">
        <v>1.0042532005210825</v>
      </c>
      <c r="F26" s="419">
        <v>2.6978752618027584</v>
      </c>
      <c r="G26" s="419">
        <v>2.9226624328273276</v>
      </c>
      <c r="H26" s="419">
        <v>4.9201360496960094</v>
      </c>
      <c r="I26" s="419">
        <v>0.30890208216303822</v>
      </c>
      <c r="J26" s="419">
        <v>0.19476061646974085</v>
      </c>
      <c r="K26" s="419">
        <v>8.9673211388052021</v>
      </c>
      <c r="L26" s="419">
        <v>0.30249500583413746</v>
      </c>
      <c r="M26" s="419">
        <v>1.2208610933733901</v>
      </c>
      <c r="N26" s="419">
        <v>49.875575877951491</v>
      </c>
      <c r="Q26" s="13"/>
      <c r="R26" s="81"/>
      <c r="S26" s="80"/>
    </row>
    <row r="27" spans="1:19" ht="20.25" customHeight="1">
      <c r="A27"/>
      <c r="B27" s="409" t="s">
        <v>314</v>
      </c>
      <c r="C27" s="419">
        <v>27.233729230550711</v>
      </c>
      <c r="D27" s="419">
        <v>0.49772530270171722</v>
      </c>
      <c r="E27" s="419">
        <v>1.1161921432315596</v>
      </c>
      <c r="F27" s="419">
        <v>2.2559226088299362</v>
      </c>
      <c r="G27" s="419">
        <v>2.2239450938690033</v>
      </c>
      <c r="H27" s="419">
        <v>4.0612669102156644</v>
      </c>
      <c r="I27" s="419">
        <v>0.22810900357581376</v>
      </c>
      <c r="J27" s="419">
        <v>0.22174070541714413</v>
      </c>
      <c r="K27" s="419">
        <v>7.8328694320916865</v>
      </c>
      <c r="L27" s="419">
        <v>0.27990300772624571</v>
      </c>
      <c r="M27" s="419">
        <v>1.1064063075277522</v>
      </c>
      <c r="N27" s="419">
        <v>47.057809745737231</v>
      </c>
      <c r="Q27" s="13"/>
      <c r="R27" s="81"/>
      <c r="S27" s="80"/>
    </row>
    <row r="28" spans="1:19" ht="20.25" customHeight="1">
      <c r="A28"/>
      <c r="B28" s="409" t="s">
        <v>315</v>
      </c>
      <c r="C28" s="419">
        <v>29.397765908142777</v>
      </c>
      <c r="D28" s="419">
        <v>0.56237281755189938</v>
      </c>
      <c r="E28" s="419">
        <v>1.4048518795954077</v>
      </c>
      <c r="F28" s="419">
        <v>2.4520272300066903</v>
      </c>
      <c r="G28" s="419">
        <v>2.6017499679288356</v>
      </c>
      <c r="H28" s="419">
        <v>4.3618229180427015</v>
      </c>
      <c r="I28" s="419">
        <v>0.28798817009867073</v>
      </c>
      <c r="J28" s="419">
        <v>0.35109228386676078</v>
      </c>
      <c r="K28" s="419">
        <v>9.7584692120177419</v>
      </c>
      <c r="L28" s="419">
        <v>0.35175218161305977</v>
      </c>
      <c r="M28" s="419">
        <v>1.0838390093166195</v>
      </c>
      <c r="N28" s="419">
        <v>52.613731578181152</v>
      </c>
      <c r="Q28" s="13"/>
      <c r="R28" s="81"/>
      <c r="S28" s="80"/>
    </row>
    <row r="29" spans="1:19" ht="20.25" customHeight="1">
      <c r="A29"/>
      <c r="B29" s="409" t="s">
        <v>316</v>
      </c>
      <c r="C29" s="419">
        <v>22.687121827721668</v>
      </c>
      <c r="D29" s="419">
        <v>0.487735648440632</v>
      </c>
      <c r="E29" s="419">
        <v>1.1947500777978595</v>
      </c>
      <c r="F29" s="419">
        <v>2.1683176548122529</v>
      </c>
      <c r="G29" s="419">
        <v>2.321736663984292</v>
      </c>
      <c r="H29" s="419">
        <v>3.7224413710812572</v>
      </c>
      <c r="I29" s="419">
        <v>0.47766266931107709</v>
      </c>
      <c r="J29" s="419">
        <v>0.16804725681373719</v>
      </c>
      <c r="K29" s="419">
        <v>6.582603648750263</v>
      </c>
      <c r="L29" s="419">
        <v>0.28296452550043599</v>
      </c>
      <c r="M29" s="419">
        <v>0.92088047613053858</v>
      </c>
      <c r="N29" s="419">
        <v>41.014261820344018</v>
      </c>
      <c r="Q29" s="13"/>
      <c r="R29" s="81"/>
      <c r="S29" s="80"/>
    </row>
    <row r="30" spans="1:19" ht="20.25" customHeight="1">
      <c r="A30"/>
      <c r="B30" s="409" t="s">
        <v>317</v>
      </c>
      <c r="C30" s="419">
        <v>23.360615855429206</v>
      </c>
      <c r="D30" s="419">
        <v>0.55676848236272825</v>
      </c>
      <c r="E30" s="419">
        <v>1.2540339001551202</v>
      </c>
      <c r="F30" s="419">
        <v>2.6922911631168756</v>
      </c>
      <c r="G30" s="419">
        <v>2.6116418740770109</v>
      </c>
      <c r="H30" s="419">
        <v>4.4666410959926335</v>
      </c>
      <c r="I30" s="419">
        <v>0.43581338553504156</v>
      </c>
      <c r="J30" s="419">
        <v>0.17596127647976231</v>
      </c>
      <c r="K30" s="419">
        <v>7.0438357387136428</v>
      </c>
      <c r="L30" s="419">
        <v>0.5189783361666791</v>
      </c>
      <c r="M30" s="419">
        <v>0.8315745010464235</v>
      </c>
      <c r="N30" s="419">
        <v>43.948155609075116</v>
      </c>
      <c r="Q30" s="13"/>
      <c r="R30" s="81"/>
      <c r="S30" s="80"/>
    </row>
    <row r="31" spans="1:19" ht="20.25" customHeight="1">
      <c r="A31"/>
      <c r="B31" s="409" t="s">
        <v>318</v>
      </c>
      <c r="C31" s="419">
        <v>23.625513641194029</v>
      </c>
      <c r="D31" s="419">
        <v>0.47585669553290827</v>
      </c>
      <c r="E31" s="419">
        <v>1.5076965518206189</v>
      </c>
      <c r="F31" s="419">
        <v>2.4515992462991725</v>
      </c>
      <c r="G31" s="419">
        <v>2.5171980348099212</v>
      </c>
      <c r="H31" s="419">
        <v>4.226844241534657</v>
      </c>
      <c r="I31" s="419">
        <v>0.52872455903354509</v>
      </c>
      <c r="J31" s="419">
        <v>0.15328922434368469</v>
      </c>
      <c r="K31" s="419">
        <v>8.5272300438837458</v>
      </c>
      <c r="L31" s="419">
        <v>0.49092305815109083</v>
      </c>
      <c r="M31" s="419">
        <v>0.85539448073487045</v>
      </c>
      <c r="N31" s="419">
        <v>45.360269777338246</v>
      </c>
      <c r="Q31" s="13"/>
      <c r="R31" s="81"/>
      <c r="S31" s="80"/>
    </row>
    <row r="32" spans="1:19" ht="20.25" customHeight="1">
      <c r="A32"/>
      <c r="B32" s="409" t="s">
        <v>319</v>
      </c>
      <c r="C32" s="419">
        <v>29.862248166991062</v>
      </c>
      <c r="D32" s="419">
        <v>0.3941007408080342</v>
      </c>
      <c r="E32" s="419">
        <v>1.5159102733178835</v>
      </c>
      <c r="F32" s="419">
        <v>2.2707968874148174</v>
      </c>
      <c r="G32" s="419">
        <v>2.6544357890019894</v>
      </c>
      <c r="H32" s="419">
        <v>4.4641398352887478</v>
      </c>
      <c r="I32" s="419">
        <v>0.47975245597907329</v>
      </c>
      <c r="J32" s="419">
        <v>0.19755858691691561</v>
      </c>
      <c r="K32" s="419">
        <v>8.2007159297755265</v>
      </c>
      <c r="L32" s="419">
        <v>0.35464206995233655</v>
      </c>
      <c r="M32" s="419">
        <v>0.7333335996771545</v>
      </c>
      <c r="N32" s="419">
        <v>51.127634335123538</v>
      </c>
      <c r="Q32" s="13"/>
      <c r="R32" s="81"/>
      <c r="S32" s="80"/>
    </row>
    <row r="33" spans="1:19" ht="20.25" customHeight="1">
      <c r="A33"/>
      <c r="B33" s="409" t="s">
        <v>320</v>
      </c>
      <c r="C33" s="419">
        <v>23.455915007275877</v>
      </c>
      <c r="D33" s="419">
        <v>0.32067831679129216</v>
      </c>
      <c r="E33" s="419">
        <v>1.1377651114022476</v>
      </c>
      <c r="F33" s="419">
        <v>1.89586601967629</v>
      </c>
      <c r="G33" s="419">
        <v>2.3244596562230981</v>
      </c>
      <c r="H33" s="419">
        <v>3.7551510254927067</v>
      </c>
      <c r="I33" s="419">
        <v>0.35993215438257542</v>
      </c>
      <c r="J33" s="419">
        <v>0.10200056905626809</v>
      </c>
      <c r="K33" s="419">
        <v>7.498393439530644</v>
      </c>
      <c r="L33" s="419">
        <v>0.27140606559196734</v>
      </c>
      <c r="M33" s="419">
        <v>0.53784332605935925</v>
      </c>
      <c r="N33" s="419">
        <v>41.659410691482336</v>
      </c>
      <c r="Q33" s="13"/>
      <c r="R33" s="81"/>
      <c r="S33" s="80"/>
    </row>
    <row r="34" spans="1:19" ht="20.25" customHeight="1">
      <c r="A34"/>
      <c r="B34" s="409" t="s">
        <v>321</v>
      </c>
      <c r="C34" s="419">
        <v>25.070750831319728</v>
      </c>
      <c r="D34" s="419">
        <v>0.44043026540835822</v>
      </c>
      <c r="E34" s="419">
        <v>1.401547581129029</v>
      </c>
      <c r="F34" s="419">
        <v>2.0235531178546857</v>
      </c>
      <c r="G34" s="419">
        <v>2.713796938643525</v>
      </c>
      <c r="H34" s="419">
        <v>4.336345831932932</v>
      </c>
      <c r="I34" s="419">
        <v>0.43035817021271794</v>
      </c>
      <c r="J34" s="419">
        <v>0.12794128988347214</v>
      </c>
      <c r="K34" s="419">
        <v>7.0612205625746522</v>
      </c>
      <c r="L34" s="419">
        <v>0.28344782992840634</v>
      </c>
      <c r="M34" s="419">
        <v>0.6537056237736123</v>
      </c>
      <c r="N34" s="419">
        <v>44.543098042661114</v>
      </c>
      <c r="Q34" s="13"/>
      <c r="R34" s="81"/>
      <c r="S34" s="80"/>
    </row>
    <row r="35" spans="1:19" ht="20.25" customHeight="1">
      <c r="A35"/>
      <c r="B35" s="409" t="s">
        <v>322</v>
      </c>
      <c r="C35" s="419">
        <v>26.615690611725938</v>
      </c>
      <c r="D35" s="419">
        <v>0.47986213891332236</v>
      </c>
      <c r="E35" s="419">
        <v>1.4304722192138237</v>
      </c>
      <c r="F35" s="419">
        <v>1.689710872558537</v>
      </c>
      <c r="G35" s="419">
        <v>2.3389285281807242</v>
      </c>
      <c r="H35" s="419">
        <v>3.7406387752844905</v>
      </c>
      <c r="I35" s="419">
        <v>0.56055678994204017</v>
      </c>
      <c r="J35" s="419">
        <v>0.10632126483318813</v>
      </c>
      <c r="K35" s="419">
        <v>8.3243536723659002</v>
      </c>
      <c r="L35" s="419">
        <v>0.27818262294144569</v>
      </c>
      <c r="M35" s="419">
        <v>0.54599967476871381</v>
      </c>
      <c r="N35" s="419">
        <v>46.11071717072813</v>
      </c>
      <c r="Q35" s="13"/>
      <c r="R35" s="81"/>
      <c r="S35" s="80"/>
    </row>
    <row r="36" spans="1:19" ht="20.25" customHeight="1">
      <c r="A36"/>
      <c r="B36" s="64" t="s">
        <v>324</v>
      </c>
      <c r="C36" s="419">
        <v>30.037273899243612</v>
      </c>
      <c r="D36" s="419">
        <v>0.6594866845871985</v>
      </c>
      <c r="E36" s="419">
        <v>2.5771732932882316</v>
      </c>
      <c r="F36" s="419">
        <v>1.8145476223398731</v>
      </c>
      <c r="G36" s="419">
        <v>2.4960391884593425</v>
      </c>
      <c r="H36" s="419">
        <v>4.377373300465603</v>
      </c>
      <c r="I36" s="419">
        <v>0.58786412124560394</v>
      </c>
      <c r="J36" s="419">
        <v>0.13268182208634344</v>
      </c>
      <c r="K36" s="419">
        <v>3.8907344514637643</v>
      </c>
      <c r="L36" s="419">
        <v>0.22417972353768342</v>
      </c>
      <c r="M36" s="419">
        <v>0.56261851925637263</v>
      </c>
      <c r="N36" s="419">
        <v>47.359972625973626</v>
      </c>
      <c r="R36" s="81"/>
      <c r="S36" s="80"/>
    </row>
    <row r="37" spans="1:19" ht="20.25" customHeight="1">
      <c r="A37"/>
      <c r="B37" s="64" t="s">
        <v>325</v>
      </c>
      <c r="C37" s="419">
        <v>23.239585566852135</v>
      </c>
      <c r="D37" s="419">
        <v>0.55780178432990035</v>
      </c>
      <c r="E37" s="419">
        <v>1.9555142314957454</v>
      </c>
      <c r="F37" s="419">
        <v>1.4429370820225587</v>
      </c>
      <c r="G37" s="419">
        <v>1.8859196173549748</v>
      </c>
      <c r="H37" s="419">
        <v>3.3871487517735139</v>
      </c>
      <c r="I37" s="419">
        <v>0.47192697586135773</v>
      </c>
      <c r="J37" s="419">
        <v>0.1285499501188479</v>
      </c>
      <c r="K37" s="419">
        <v>7.3216140597369144</v>
      </c>
      <c r="L37" s="419">
        <v>0.23543821424281183</v>
      </c>
      <c r="M37" s="419">
        <v>0.48443587409734595</v>
      </c>
      <c r="N37" s="419">
        <v>41.110872107886117</v>
      </c>
      <c r="R37" s="81"/>
      <c r="S37" s="80"/>
    </row>
    <row r="38" spans="1:19" ht="20.25" customHeight="1">
      <c r="A38"/>
      <c r="B38" s="64" t="s">
        <v>326</v>
      </c>
      <c r="C38" s="419">
        <v>23.529756232638263</v>
      </c>
      <c r="D38" s="419">
        <v>0.66394806301159748</v>
      </c>
      <c r="E38" s="419">
        <v>1.7569915793345654</v>
      </c>
      <c r="F38" s="419">
        <v>1.6312359960364211</v>
      </c>
      <c r="G38" s="419">
        <v>1.8955621985366984</v>
      </c>
      <c r="H38" s="419">
        <v>4.3530365597781264</v>
      </c>
      <c r="I38" s="419">
        <v>0.47031311665529163</v>
      </c>
      <c r="J38" s="419">
        <v>0.12024790236386498</v>
      </c>
      <c r="K38" s="419">
        <v>7.9600360358958886</v>
      </c>
      <c r="L38" s="419">
        <v>0.25963442859134422</v>
      </c>
      <c r="M38" s="419">
        <v>0.56232836642852302</v>
      </c>
      <c r="N38" s="419">
        <v>43.203090479270593</v>
      </c>
      <c r="R38" s="81"/>
      <c r="S38" s="80"/>
    </row>
    <row r="39" spans="1:19" ht="20.25" customHeight="1">
      <c r="A39"/>
      <c r="B39" s="64" t="s">
        <v>327</v>
      </c>
      <c r="C39" s="419">
        <v>23.37286741481039</v>
      </c>
      <c r="D39" s="419">
        <v>0.64376132868946534</v>
      </c>
      <c r="E39" s="419">
        <v>1.7558397594220092</v>
      </c>
      <c r="F39" s="419">
        <v>1.6377940033655589</v>
      </c>
      <c r="G39" s="419">
        <v>1.9270525076870191</v>
      </c>
      <c r="H39" s="419">
        <v>3.9786295261131137</v>
      </c>
      <c r="I39" s="419">
        <v>0.43986837090012515</v>
      </c>
      <c r="J39" s="419">
        <v>0.12305168897732029</v>
      </c>
      <c r="K39" s="419">
        <v>9.8664971354872453</v>
      </c>
      <c r="L39" s="419">
        <v>0.46780864101002462</v>
      </c>
      <c r="M39" s="419">
        <v>0.59746943130892693</v>
      </c>
      <c r="N39" s="419">
        <v>44.810639807771196</v>
      </c>
      <c r="R39" s="81"/>
      <c r="S39" s="80"/>
    </row>
    <row r="40" spans="1:19" ht="20.399999999999999" customHeight="1">
      <c r="B40" s="64" t="s">
        <v>391</v>
      </c>
      <c r="C40" s="419">
        <v>26.112775912557744</v>
      </c>
      <c r="D40" s="419">
        <v>0.88088758792045496</v>
      </c>
      <c r="E40" s="419">
        <v>2.1502211904383484</v>
      </c>
      <c r="F40" s="419">
        <v>2.2522869716828358</v>
      </c>
      <c r="G40" s="419">
        <v>2.5414041907622424</v>
      </c>
      <c r="H40" s="419">
        <v>5.0954731311020911</v>
      </c>
      <c r="I40" s="419">
        <v>0.23671410188921632</v>
      </c>
      <c r="J40" s="419">
        <v>0.15691162918060048</v>
      </c>
      <c r="K40" s="419">
        <v>7.3729202492406944</v>
      </c>
      <c r="L40" s="419">
        <v>0.4804951787044619</v>
      </c>
      <c r="M40" s="419">
        <v>0.81132227985373018</v>
      </c>
      <c r="N40" s="419">
        <v>48.091412423332422</v>
      </c>
    </row>
    <row r="41" spans="1:19" ht="20.399999999999999" customHeight="1">
      <c r="B41" s="333" t="s">
        <v>392</v>
      </c>
      <c r="C41" s="419">
        <v>20.663866117987599</v>
      </c>
      <c r="D41" s="419">
        <v>0.6699607042862028</v>
      </c>
      <c r="E41" s="419">
        <v>1.5220019518793804</v>
      </c>
      <c r="F41" s="419">
        <v>1.5336124482122375</v>
      </c>
      <c r="G41" s="419">
        <v>1.7546228285291219</v>
      </c>
      <c r="H41" s="419">
        <v>3.6267784575915223</v>
      </c>
      <c r="I41" s="419">
        <v>0.26659133491157117</v>
      </c>
      <c r="J41" s="419">
        <v>0.12216004083428092</v>
      </c>
      <c r="K41" s="419">
        <v>8.0467613473516906</v>
      </c>
      <c r="L41" s="419">
        <v>0.37363456912874826</v>
      </c>
      <c r="M41" s="419">
        <v>0.55228304544768858</v>
      </c>
      <c r="N41" s="419">
        <v>39.132272846160042</v>
      </c>
    </row>
    <row r="42" spans="1:19">
      <c r="C42" s="419"/>
      <c r="D42" s="419"/>
      <c r="E42" s="419"/>
      <c r="F42" s="419"/>
      <c r="G42" s="419"/>
      <c r="H42" s="419"/>
      <c r="I42" s="419"/>
      <c r="J42" s="419"/>
      <c r="K42" s="419"/>
      <c r="L42" s="419"/>
      <c r="M42" s="419"/>
      <c r="N42" s="419"/>
    </row>
  </sheetData>
  <mergeCells count="2">
    <mergeCell ref="B2:B3"/>
    <mergeCell ref="C2:N2"/>
  </mergeCells>
  <printOptions horizontalCentered="1"/>
  <pageMargins left="0.5" right="0.25" top="0.75" bottom="0.5" header="0.25" footer="0.25"/>
  <pageSetup scale="53" fitToWidth="0" orientation="portrait" r:id="rId1"/>
  <colBreaks count="1" manualBreakCount="1">
    <brk id="1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79998168889431442"/>
    <pageSetUpPr fitToPage="1"/>
  </sheetPr>
  <dimension ref="A1:N41"/>
  <sheetViews>
    <sheetView zoomScaleNormal="100" workbookViewId="0">
      <pane xSplit="2" ySplit="3" topLeftCell="C35" activePane="bottomRight" state="frozen"/>
      <selection activeCell="I3" sqref="I3"/>
      <selection pane="topRight" activeCell="I3" sqref="I3"/>
      <selection pane="bottomLeft" activeCell="I3" sqref="I3"/>
      <selection pane="bottomRight" activeCell="I3" sqref="I3"/>
    </sheetView>
  </sheetViews>
  <sheetFormatPr defaultColWidth="9.21875" defaultRowHeight="13.8"/>
  <cols>
    <col min="1" max="1" width="0.44140625" style="13" customWidth="1"/>
    <col min="2" max="2" width="8.77734375" style="13" customWidth="1"/>
    <col min="3" max="3" width="8.33203125" style="13" bestFit="1"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12.44140625" style="13" bestFit="1" customWidth="1"/>
    <col min="11" max="11" width="9.5546875" style="13" bestFit="1"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5" t="s">
        <v>368</v>
      </c>
      <c r="C1" s="406"/>
      <c r="D1" s="406"/>
      <c r="E1" s="406"/>
      <c r="F1" s="406"/>
      <c r="G1" s="406"/>
      <c r="H1" s="406"/>
      <c r="I1" s="406"/>
      <c r="J1" s="406"/>
      <c r="K1" s="406"/>
      <c r="L1" s="406"/>
      <c r="M1" s="406"/>
      <c r="N1" s="406"/>
    </row>
    <row r="2" spans="1:14" ht="27" customHeight="1">
      <c r="B2" s="495" t="s">
        <v>323</v>
      </c>
      <c r="C2" s="499" t="s">
        <v>283</v>
      </c>
      <c r="D2" s="501"/>
      <c r="E2" s="501"/>
      <c r="F2" s="501"/>
      <c r="G2" s="501"/>
      <c r="H2" s="501"/>
      <c r="I2" s="501"/>
      <c r="J2" s="501"/>
      <c r="K2" s="501"/>
      <c r="L2" s="501"/>
      <c r="M2" s="501"/>
      <c r="N2" s="501"/>
    </row>
    <row r="3" spans="1:14" s="12" customFormat="1" ht="88.5" customHeight="1">
      <c r="B3" s="496"/>
      <c r="C3" s="430" t="s">
        <v>343</v>
      </c>
      <c r="D3" s="430" t="s">
        <v>344</v>
      </c>
      <c r="E3" s="430" t="s">
        <v>345</v>
      </c>
      <c r="F3" s="430" t="s">
        <v>346</v>
      </c>
      <c r="G3" s="430" t="s">
        <v>347</v>
      </c>
      <c r="H3" s="430" t="s">
        <v>348</v>
      </c>
      <c r="I3" s="430" t="s">
        <v>349</v>
      </c>
      <c r="J3" s="430" t="s">
        <v>350</v>
      </c>
      <c r="K3" s="430" t="s">
        <v>351</v>
      </c>
      <c r="L3" s="430" t="s">
        <v>352</v>
      </c>
      <c r="M3" s="430" t="s">
        <v>353</v>
      </c>
      <c r="N3" s="430" t="s">
        <v>63</v>
      </c>
    </row>
    <row r="4" spans="1:14" customFormat="1" ht="21" customHeight="1">
      <c r="A4" s="13"/>
      <c r="B4" s="64" t="s">
        <v>291</v>
      </c>
      <c r="C4" s="355"/>
      <c r="D4" s="355"/>
      <c r="E4" s="355"/>
      <c r="F4" s="355"/>
      <c r="G4" s="355"/>
      <c r="H4" s="355"/>
      <c r="I4" s="355"/>
      <c r="J4" s="355"/>
      <c r="K4" s="355"/>
      <c r="L4" s="355"/>
      <c r="M4" s="355"/>
      <c r="N4" s="355"/>
    </row>
    <row r="5" spans="1:14" customFormat="1" ht="21" customHeight="1">
      <c r="A5" s="13"/>
      <c r="B5" s="64" t="s">
        <v>292</v>
      </c>
      <c r="C5" s="355"/>
      <c r="D5" s="355"/>
      <c r="E5" s="355"/>
      <c r="F5" s="355"/>
      <c r="G5" s="355"/>
      <c r="H5" s="355"/>
      <c r="I5" s="355"/>
      <c r="J5" s="355"/>
      <c r="K5" s="355"/>
      <c r="L5" s="355"/>
      <c r="M5" s="355"/>
      <c r="N5" s="355"/>
    </row>
    <row r="6" spans="1:14" customFormat="1" ht="21" customHeight="1">
      <c r="A6" s="13"/>
      <c r="B6" s="64" t="s">
        <v>293</v>
      </c>
      <c r="C6" s="355"/>
      <c r="D6" s="355"/>
      <c r="E6" s="355"/>
      <c r="F6" s="355"/>
      <c r="G6" s="355"/>
      <c r="H6" s="355"/>
      <c r="I6" s="355"/>
      <c r="J6" s="355"/>
      <c r="K6" s="355"/>
      <c r="L6" s="355"/>
      <c r="M6" s="355"/>
      <c r="N6" s="355"/>
    </row>
    <row r="7" spans="1:14" customFormat="1" ht="21" customHeight="1">
      <c r="A7" s="13"/>
      <c r="B7" s="64" t="s">
        <v>294</v>
      </c>
      <c r="C7" s="355"/>
      <c r="D7" s="355"/>
      <c r="E7" s="355"/>
      <c r="F7" s="355"/>
      <c r="G7" s="355"/>
      <c r="H7" s="355"/>
      <c r="I7" s="355"/>
      <c r="J7" s="355"/>
      <c r="K7" s="355"/>
      <c r="L7" s="355"/>
      <c r="M7" s="355"/>
      <c r="N7" s="355"/>
    </row>
    <row r="8" spans="1:14" customFormat="1" ht="21" customHeight="1">
      <c r="A8" s="13"/>
      <c r="B8" s="64" t="s">
        <v>295</v>
      </c>
      <c r="C8" s="355">
        <v>-0.2299552896961643</v>
      </c>
      <c r="D8" s="355">
        <v>21.387957096699111</v>
      </c>
      <c r="E8" s="355">
        <v>-1.8902449557600249</v>
      </c>
      <c r="F8" s="355">
        <v>-8.1745243297526713</v>
      </c>
      <c r="G8" s="355">
        <v>3.5718462519457574</v>
      </c>
      <c r="H8" s="355">
        <v>23.054270706351005</v>
      </c>
      <c r="I8" s="355">
        <v>3.7796750746706493</v>
      </c>
      <c r="J8" s="355">
        <v>1.0011747130160842</v>
      </c>
      <c r="K8" s="355">
        <v>19.152361832704017</v>
      </c>
      <c r="L8" s="355">
        <v>-0.97879043473960792</v>
      </c>
      <c r="M8" s="355">
        <v>-0.91861545750188611</v>
      </c>
      <c r="N8" s="355">
        <v>4.2064324808813893</v>
      </c>
    </row>
    <row r="9" spans="1:14" customFormat="1" ht="21" customHeight="1">
      <c r="A9" s="13"/>
      <c r="B9" s="64" t="s">
        <v>296</v>
      </c>
      <c r="C9" s="355">
        <v>-0.22982219322979347</v>
      </c>
      <c r="D9" s="355">
        <v>22.112463361808182</v>
      </c>
      <c r="E9" s="355">
        <v>-1.6534625315406828</v>
      </c>
      <c r="F9" s="355">
        <v>-8.1062406517861092</v>
      </c>
      <c r="G9" s="355">
        <v>14.639263651475119</v>
      </c>
      <c r="H9" s="355">
        <v>-1.5650018499307379</v>
      </c>
      <c r="I9" s="355">
        <v>3.6251429928192209</v>
      </c>
      <c r="J9" s="355">
        <v>1.4605851578914297</v>
      </c>
      <c r="K9" s="355">
        <v>21.586032251659319</v>
      </c>
      <c r="L9" s="355">
        <v>-1.1385854733233742</v>
      </c>
      <c r="M9" s="355">
        <v>-2.8852736752312751</v>
      </c>
      <c r="N9" s="355">
        <v>4.1778522332645878</v>
      </c>
    </row>
    <row r="10" spans="1:14" customFormat="1" ht="21" customHeight="1">
      <c r="A10" s="13"/>
      <c r="B10" s="64" t="s">
        <v>297</v>
      </c>
      <c r="C10" s="355">
        <v>-0.22935763334396597</v>
      </c>
      <c r="D10" s="355">
        <v>15.208692050776108</v>
      </c>
      <c r="E10" s="355">
        <v>-0.76197187997799176</v>
      </c>
      <c r="F10" s="355">
        <v>-7.8812247985977137</v>
      </c>
      <c r="G10" s="355">
        <v>17.64713188346947</v>
      </c>
      <c r="H10" s="355">
        <v>8.8973201113986988E-2</v>
      </c>
      <c r="I10" s="355">
        <v>3.1154027827644768</v>
      </c>
      <c r="J10" s="355">
        <v>3.0684070400527617</v>
      </c>
      <c r="K10" s="355">
        <v>60.966900570886025</v>
      </c>
      <c r="L10" s="355">
        <v>-0.35488012394566226</v>
      </c>
      <c r="M10" s="355">
        <v>-7.9454992402628477</v>
      </c>
      <c r="N10" s="355">
        <v>7.0845192240194876</v>
      </c>
    </row>
    <row r="11" spans="1:14" customFormat="1" ht="21" customHeight="1">
      <c r="A11" s="13"/>
      <c r="B11" s="64" t="s">
        <v>298</v>
      </c>
      <c r="C11" s="355">
        <v>-0.22857007575886712</v>
      </c>
      <c r="D11" s="355">
        <v>1.9777164245357852</v>
      </c>
      <c r="E11" s="355">
        <v>0.71215544679641596</v>
      </c>
      <c r="F11" s="355">
        <v>-7.4859620527085156</v>
      </c>
      <c r="G11" s="355">
        <v>24.036495137809169</v>
      </c>
      <c r="H11" s="355">
        <v>-5.202652454026321</v>
      </c>
      <c r="I11" s="355">
        <v>2.2832858491451873</v>
      </c>
      <c r="J11" s="355">
        <v>5.7075286388490269</v>
      </c>
      <c r="K11" s="355">
        <v>-6.6213944731097314</v>
      </c>
      <c r="L11" s="355">
        <v>1.8818071911585577</v>
      </c>
      <c r="M11" s="355">
        <v>-15.614966780482163</v>
      </c>
      <c r="N11" s="355">
        <v>-1.2942030005941376</v>
      </c>
    </row>
    <row r="12" spans="1:14" customFormat="1" ht="21" customHeight="1">
      <c r="A12" s="13"/>
      <c r="B12" s="64" t="s">
        <v>299</v>
      </c>
      <c r="C12" s="355">
        <v>-3.4486089677098164</v>
      </c>
      <c r="D12" s="355">
        <v>-18.467547701884087</v>
      </c>
      <c r="E12" s="355">
        <v>7.5087989237573538</v>
      </c>
      <c r="F12" s="355">
        <v>-3.1378665645786299</v>
      </c>
      <c r="G12" s="355">
        <v>11.999782545367708</v>
      </c>
      <c r="H12" s="355">
        <v>-0.60360608707418351</v>
      </c>
      <c r="I12" s="355">
        <v>4.5726429529487262</v>
      </c>
      <c r="J12" s="355">
        <v>6.529805129334207</v>
      </c>
      <c r="K12" s="355">
        <v>-14.744298905306522</v>
      </c>
      <c r="L12" s="355">
        <v>-2.7472903704219078</v>
      </c>
      <c r="M12" s="355">
        <v>-22.846176810173674</v>
      </c>
      <c r="N12" s="355">
        <v>-5.1158268059879646</v>
      </c>
    </row>
    <row r="13" spans="1:14" customFormat="1" ht="21" customHeight="1">
      <c r="A13" s="13"/>
      <c r="B13" s="64" t="s">
        <v>300</v>
      </c>
      <c r="C13" s="355">
        <v>-3.4489719092675415</v>
      </c>
      <c r="D13" s="355">
        <v>-26.047459095552554</v>
      </c>
      <c r="E13" s="355">
        <v>6.8218134642003605</v>
      </c>
      <c r="F13" s="355">
        <v>-3.347858811294202</v>
      </c>
      <c r="G13" s="355">
        <v>3.9464684270022303</v>
      </c>
      <c r="H13" s="355">
        <v>-1.4639543940921413</v>
      </c>
      <c r="I13" s="355">
        <v>5.0336005034498328</v>
      </c>
      <c r="J13" s="355">
        <v>5.1513097620145629</v>
      </c>
      <c r="K13" s="355">
        <v>27.518769708981353</v>
      </c>
      <c r="L13" s="355">
        <v>-1.3506353388841461</v>
      </c>
      <c r="M13" s="355">
        <v>-13.161328251188507</v>
      </c>
      <c r="N13" s="355">
        <v>3.9586997667432797</v>
      </c>
    </row>
    <row r="14" spans="1:14" customFormat="1" ht="21" customHeight="1">
      <c r="A14" s="13"/>
      <c r="B14" s="64" t="s">
        <v>301</v>
      </c>
      <c r="C14" s="355">
        <v>-3.4507384597269777</v>
      </c>
      <c r="D14" s="355">
        <v>-25.767984633970016</v>
      </c>
      <c r="E14" s="355">
        <v>3.1377743073323501</v>
      </c>
      <c r="F14" s="355">
        <v>-4.2789160081039341</v>
      </c>
      <c r="G14" s="355">
        <v>16.390074553052415</v>
      </c>
      <c r="H14" s="355">
        <v>3.4459392101010735</v>
      </c>
      <c r="I14" s="355">
        <v>7.0888361864719371</v>
      </c>
      <c r="J14" s="355">
        <v>-1.1866850792939232</v>
      </c>
      <c r="K14" s="355">
        <v>13.234107589222361</v>
      </c>
      <c r="L14" s="355">
        <v>-4.7521685872259809</v>
      </c>
      <c r="M14" s="355">
        <v>21.892912942400457</v>
      </c>
      <c r="N14" s="355">
        <v>1.3200514889879571</v>
      </c>
    </row>
    <row r="15" spans="1:14" customFormat="1" ht="21" customHeight="1">
      <c r="A15" s="13"/>
      <c r="B15" s="64" t="s">
        <v>302</v>
      </c>
      <c r="C15" s="355">
        <v>-3.4538727334225428</v>
      </c>
      <c r="D15" s="355">
        <v>-17.192261909137557</v>
      </c>
      <c r="E15" s="355">
        <v>-3.0720600021907245</v>
      </c>
      <c r="F15" s="355">
        <v>-5.9825545363059121</v>
      </c>
      <c r="G15" s="355">
        <v>18.421940666487345</v>
      </c>
      <c r="H15" s="355">
        <v>7.1078991891393031</v>
      </c>
      <c r="I15" s="355">
        <v>10.633873955026971</v>
      </c>
      <c r="J15" s="355">
        <v>-11.571546105912432</v>
      </c>
      <c r="K15" s="355">
        <v>36.057073193587286</v>
      </c>
      <c r="L15" s="355">
        <v>-15.215961241825866</v>
      </c>
      <c r="M15" s="355">
        <v>24.064006532160434</v>
      </c>
      <c r="N15" s="355">
        <v>4.7970547272918651</v>
      </c>
    </row>
    <row r="16" spans="1:14" customFormat="1" ht="21" customHeight="1">
      <c r="A16" s="13"/>
      <c r="B16" s="64" t="s">
        <v>303</v>
      </c>
      <c r="C16" s="355">
        <v>1.4259786238224592</v>
      </c>
      <c r="D16" s="355">
        <v>6.793366194628419</v>
      </c>
      <c r="E16" s="355">
        <v>-5.4670021629688534</v>
      </c>
      <c r="F16" s="355">
        <v>-2.1975743179505685</v>
      </c>
      <c r="G16" s="355">
        <v>34.032903211490861</v>
      </c>
      <c r="H16" s="355">
        <v>2.492134668384864</v>
      </c>
      <c r="I16" s="355">
        <v>7.9456353750334614</v>
      </c>
      <c r="J16" s="355">
        <v>24.511269309436699</v>
      </c>
      <c r="K16" s="355">
        <v>11.183355050751032</v>
      </c>
      <c r="L16" s="355">
        <v>184.77406624376459</v>
      </c>
      <c r="M16" s="355">
        <v>19.76248009239913</v>
      </c>
      <c r="N16" s="355">
        <v>5.1302951643938002</v>
      </c>
    </row>
    <row r="17" spans="1:14" customFormat="1" ht="21" customHeight="1">
      <c r="A17" s="13"/>
      <c r="B17" s="64" t="s">
        <v>304</v>
      </c>
      <c r="C17" s="355">
        <v>-0.25193550340148363</v>
      </c>
      <c r="D17" s="355">
        <v>20.219536436649534</v>
      </c>
      <c r="E17" s="355">
        <v>-12.228415295900973</v>
      </c>
      <c r="F17" s="355">
        <v>1.7044078376269596</v>
      </c>
      <c r="G17" s="355">
        <v>48.353830108366679</v>
      </c>
      <c r="H17" s="355">
        <v>4.9374571046512159</v>
      </c>
      <c r="I17" s="355">
        <v>3.6308598049943157</v>
      </c>
      <c r="J17" s="355">
        <v>-5.4436640321308971</v>
      </c>
      <c r="K17" s="355">
        <v>-0.60898129978565407</v>
      </c>
      <c r="L17" s="355">
        <v>20.24119791362979</v>
      </c>
      <c r="M17" s="355">
        <v>15.517198700421403</v>
      </c>
      <c r="N17" s="355">
        <v>1.9906362396883566</v>
      </c>
    </row>
    <row r="18" spans="1:14" customFormat="1" ht="21" customHeight="1">
      <c r="A18" s="13"/>
      <c r="B18" s="64" t="s">
        <v>305</v>
      </c>
      <c r="C18" s="355">
        <v>-6.1165665869896344</v>
      </c>
      <c r="D18" s="355">
        <v>22.233769910957449</v>
      </c>
      <c r="E18" s="355">
        <v>-21.247364350399465</v>
      </c>
      <c r="F18" s="355">
        <v>1.4760951775047033</v>
      </c>
      <c r="G18" s="355">
        <v>25.514973573579056</v>
      </c>
      <c r="H18" s="355">
        <v>4.5243755815466358</v>
      </c>
      <c r="I18" s="355">
        <v>8.1369298270553543</v>
      </c>
      <c r="J18" s="355">
        <v>10.061544381237496</v>
      </c>
      <c r="K18" s="355">
        <v>-47.255448051635071</v>
      </c>
      <c r="L18" s="355">
        <v>-22.782363412371325</v>
      </c>
      <c r="M18" s="355">
        <v>-10.745732514420652</v>
      </c>
      <c r="N18" s="355">
        <v>-11.683188440668232</v>
      </c>
    </row>
    <row r="19" spans="1:14" customFormat="1" ht="21" customHeight="1">
      <c r="A19" s="13"/>
      <c r="B19" s="64" t="s">
        <v>306</v>
      </c>
      <c r="C19" s="355">
        <v>-9.4811408002315858</v>
      </c>
      <c r="D19" s="355">
        <v>12.093368958664328</v>
      </c>
      <c r="E19" s="355">
        <v>-21.942325002009625</v>
      </c>
      <c r="F19" s="355">
        <v>9.9075565852298837</v>
      </c>
      <c r="G19" s="355" t="s">
        <v>387</v>
      </c>
      <c r="H19" s="355">
        <v>3.7863410392561008</v>
      </c>
      <c r="I19" s="355">
        <v>10.374888760854219</v>
      </c>
      <c r="J19" s="355">
        <v>4.5997342919627613</v>
      </c>
      <c r="K19" s="355">
        <v>-5.1985345323509762</v>
      </c>
      <c r="L19" s="355">
        <v>-26.094589998650818</v>
      </c>
      <c r="M19" s="355">
        <v>-4.3770836946840888</v>
      </c>
      <c r="N19" s="355">
        <v>-5.9852739598733677</v>
      </c>
    </row>
    <row r="20" spans="1:14" customFormat="1" ht="21" customHeight="1">
      <c r="A20" s="13"/>
      <c r="B20" s="64" t="s">
        <v>307</v>
      </c>
      <c r="C20" s="355">
        <v>4.2935985050673935</v>
      </c>
      <c r="D20" s="355">
        <v>-6.5637290951520413</v>
      </c>
      <c r="E20" s="355">
        <v>-22.423257470021682</v>
      </c>
      <c r="F20" s="355">
        <v>24.349689839566338</v>
      </c>
      <c r="G20" s="355">
        <v>-14.719439561911031</v>
      </c>
      <c r="H20" s="355">
        <v>4.6778528740612586</v>
      </c>
      <c r="I20" s="355">
        <v>-32.225148756039573</v>
      </c>
      <c r="J20" s="355">
        <v>-39.286892764410112</v>
      </c>
      <c r="K20" s="355">
        <v>16.249224271092217</v>
      </c>
      <c r="L20" s="355">
        <v>-28.574922188970746</v>
      </c>
      <c r="M20" s="355">
        <v>-33.136153519076743</v>
      </c>
      <c r="N20" s="355">
        <v>3.4925148668192492</v>
      </c>
    </row>
    <row r="21" spans="1:14" customFormat="1" ht="21" customHeight="1">
      <c r="A21" s="13"/>
      <c r="B21" s="64" t="s">
        <v>308</v>
      </c>
      <c r="C21" s="355">
        <v>-20.717842656189774</v>
      </c>
      <c r="D21" s="355">
        <v>-15.592743679162638</v>
      </c>
      <c r="E21" s="355">
        <v>-72.24217936637811</v>
      </c>
      <c r="F21" s="355">
        <v>40.852305581645624</v>
      </c>
      <c r="G21" s="355">
        <v>-33.894050533996804</v>
      </c>
      <c r="H21" s="355">
        <v>0.78405376303949481</v>
      </c>
      <c r="I21" s="355">
        <v>5.5637169214568587</v>
      </c>
      <c r="J21" s="355">
        <v>-22.329107863816745</v>
      </c>
      <c r="K21" s="355">
        <v>-11.586714809568448</v>
      </c>
      <c r="L21" s="355">
        <v>-74.888628430073453</v>
      </c>
      <c r="M21" s="355">
        <v>-20.005645564569804</v>
      </c>
      <c r="N21" s="355">
        <v>-17.157313573471072</v>
      </c>
    </row>
    <row r="22" spans="1:14" customFormat="1" ht="21" customHeight="1">
      <c r="A22" s="13"/>
      <c r="B22" s="64" t="s">
        <v>309</v>
      </c>
      <c r="C22" s="355">
        <v>-20.627663903611378</v>
      </c>
      <c r="D22" s="355">
        <v>-17.016240506872208</v>
      </c>
      <c r="E22" s="355">
        <v>-40.673136779243215</v>
      </c>
      <c r="F22" s="355">
        <v>43.985840443098937</v>
      </c>
      <c r="G22" s="355">
        <v>-34.381133235486743</v>
      </c>
      <c r="H22" s="355">
        <v>1.757800114301773</v>
      </c>
      <c r="I22" s="355">
        <v>-16.151222503220112</v>
      </c>
      <c r="J22" s="355">
        <v>-19.952239705105342</v>
      </c>
      <c r="K22" s="355">
        <v>43.659940111580113</v>
      </c>
      <c r="L22" s="355">
        <v>-10.441662682515656</v>
      </c>
      <c r="M22" s="355">
        <v>-1.3040437727176339</v>
      </c>
      <c r="N22" s="355">
        <v>-9.4981721948001763</v>
      </c>
    </row>
    <row r="23" spans="1:14" customFormat="1" ht="21" customHeight="1">
      <c r="A23" s="13"/>
      <c r="B23" s="64" t="s">
        <v>310</v>
      </c>
      <c r="C23" s="355">
        <v>-17.323188015997488</v>
      </c>
      <c r="D23" s="355">
        <v>-11.130800693641618</v>
      </c>
      <c r="E23" s="355">
        <v>-13.010788496463761</v>
      </c>
      <c r="F23" s="355">
        <v>15.271636551584194</v>
      </c>
      <c r="G23" s="355">
        <v>-33.904920993299143</v>
      </c>
      <c r="H23" s="355">
        <v>4.726913600862531</v>
      </c>
      <c r="I23" s="355">
        <v>-26.277809131996406</v>
      </c>
      <c r="J23" s="355">
        <v>27.756338368788064</v>
      </c>
      <c r="K23" s="355">
        <v>-14.804356674329725</v>
      </c>
      <c r="L23" s="355">
        <v>-9.881768805221725</v>
      </c>
      <c r="M23" s="355">
        <v>9.9875091194267185</v>
      </c>
      <c r="N23" s="355">
        <v>-14.023133799599734</v>
      </c>
    </row>
    <row r="24" spans="1:14" customFormat="1" ht="21" customHeight="1">
      <c r="A24" s="13"/>
      <c r="B24" s="64" t="s">
        <v>311</v>
      </c>
      <c r="C24" s="355">
        <v>-22.515641633804734</v>
      </c>
      <c r="D24" s="355">
        <v>3.6803651559215638</v>
      </c>
      <c r="E24" s="355">
        <v>-8.6842493041330187</v>
      </c>
      <c r="F24" s="355">
        <v>-8.9244242797887381</v>
      </c>
      <c r="G24" s="355">
        <v>-8.55005824243392</v>
      </c>
      <c r="H24" s="355">
        <v>3.7856300245675811</v>
      </c>
      <c r="I24" s="355">
        <v>4.7887642024338533</v>
      </c>
      <c r="J24" s="355">
        <v>-0.72066365571636481</v>
      </c>
      <c r="K24" s="355">
        <v>-29.310670448602295</v>
      </c>
      <c r="L24" s="355">
        <v>4.0576845509885828</v>
      </c>
      <c r="M24" s="355">
        <v>17.4160846678501</v>
      </c>
      <c r="N24" s="355">
        <v>-19.554191850600361</v>
      </c>
    </row>
    <row r="25" spans="1:14" customFormat="1" ht="21" customHeight="1">
      <c r="A25" s="13"/>
      <c r="B25" s="64" t="s">
        <v>312</v>
      </c>
      <c r="C25" s="355">
        <v>1.7817497893915402E-2</v>
      </c>
      <c r="D25" s="355">
        <v>16.488831139425457</v>
      </c>
      <c r="E25" s="355">
        <v>105.20686196530957</v>
      </c>
      <c r="F25" s="355">
        <v>-13.791105931064877</v>
      </c>
      <c r="G25" s="355">
        <v>9.0055444367812072</v>
      </c>
      <c r="H25" s="355">
        <v>7.4526830780826003E-2</v>
      </c>
      <c r="I25" s="355">
        <v>-33.650033152790471</v>
      </c>
      <c r="J25" s="355">
        <v>6.626034945961166</v>
      </c>
      <c r="K25" s="355">
        <v>-28.678589278502358</v>
      </c>
      <c r="L25" s="355">
        <v>433.79672574012955</v>
      </c>
      <c r="M25" s="355">
        <v>12.385383378203272</v>
      </c>
      <c r="N25" s="355">
        <v>-7.0682385678369286</v>
      </c>
    </row>
    <row r="26" spans="1:14" customFormat="1" ht="21" customHeight="1">
      <c r="A26" s="13"/>
      <c r="B26" s="64" t="s">
        <v>313</v>
      </c>
      <c r="C26" s="355">
        <v>-2.7160261479458114</v>
      </c>
      <c r="D26" s="355">
        <v>25.079055630926035</v>
      </c>
      <c r="E26" s="355">
        <v>0.93714921199652679</v>
      </c>
      <c r="F26" s="355">
        <v>-27.229091025831437</v>
      </c>
      <c r="G26" s="355">
        <v>10.279761636118124</v>
      </c>
      <c r="H26" s="355">
        <v>3.6303876322400441</v>
      </c>
      <c r="I26" s="355">
        <v>-49.02398925412875</v>
      </c>
      <c r="J26" s="355">
        <v>-24.833650519092416</v>
      </c>
      <c r="K26" s="355">
        <v>-5.0222498975587939</v>
      </c>
      <c r="L26" s="355">
        <v>39.871719733573002</v>
      </c>
      <c r="M26" s="355">
        <v>-12.820709788121647</v>
      </c>
      <c r="N26" s="355">
        <v>-4.0778871975876285</v>
      </c>
    </row>
    <row r="27" spans="1:14" customFormat="1" ht="21" customHeight="1">
      <c r="A27" s="13"/>
      <c r="B27" s="64" t="s">
        <v>314</v>
      </c>
      <c r="C27" s="355">
        <v>14.76993227339311</v>
      </c>
      <c r="D27" s="355">
        <v>28.160493629203557</v>
      </c>
      <c r="E27" s="355">
        <v>-13.103514222838939</v>
      </c>
      <c r="F27" s="355">
        <v>-6.8808387438733121</v>
      </c>
      <c r="G27" s="355">
        <v>7.3389413339231027</v>
      </c>
      <c r="H27" s="355">
        <v>3.8205372389696635</v>
      </c>
      <c r="I27" s="355">
        <v>-54.245384572583347</v>
      </c>
      <c r="J27" s="355">
        <v>-26.675735087081478</v>
      </c>
      <c r="K27" s="355">
        <v>-16.618987116560461</v>
      </c>
      <c r="L27" s="355">
        <v>40.945728965392533</v>
      </c>
      <c r="M27" s="355">
        <v>-16.060852118985608</v>
      </c>
      <c r="N27" s="355">
        <v>3.3785643196171407</v>
      </c>
    </row>
    <row r="28" spans="1:14" customFormat="1" ht="21" customHeight="1">
      <c r="A28" s="13"/>
      <c r="B28" s="64" t="s">
        <v>315</v>
      </c>
      <c r="C28" s="355">
        <v>1.676451067650305</v>
      </c>
      <c r="D28" s="355">
        <v>26.073729830154306</v>
      </c>
      <c r="E28" s="355">
        <v>-3.820676445397126</v>
      </c>
      <c r="F28" s="355">
        <v>-4.478113778819008</v>
      </c>
      <c r="G28" s="355">
        <v>-9.3028607227665816E-2</v>
      </c>
      <c r="H28" s="355">
        <v>5.0197651170763322</v>
      </c>
      <c r="I28" s="355">
        <v>-45.168271626205446</v>
      </c>
      <c r="J28" s="355">
        <v>47.69767451548239</v>
      </c>
      <c r="K28" s="355">
        <v>1.775400415579881</v>
      </c>
      <c r="L28" s="355">
        <v>78.378563705398278</v>
      </c>
      <c r="M28" s="355">
        <v>-13.767216368901742</v>
      </c>
      <c r="N28" s="355">
        <v>1.2785964007612449</v>
      </c>
    </row>
    <row r="29" spans="1:14" customFormat="1" ht="21" customHeight="1">
      <c r="A29" s="13"/>
      <c r="B29" s="64" t="s">
        <v>316</v>
      </c>
      <c r="C29" s="355">
        <v>-3.2703403326447216</v>
      </c>
      <c r="D29" s="355">
        <v>18.835988132647643</v>
      </c>
      <c r="E29" s="355">
        <v>22.785473862817284</v>
      </c>
      <c r="F29" s="355">
        <v>-4.9077123862477379</v>
      </c>
      <c r="G29" s="355">
        <v>-2.7700199025240408</v>
      </c>
      <c r="H29" s="355">
        <v>7.337624589860738</v>
      </c>
      <c r="I29" s="355">
        <v>16.735702432442551</v>
      </c>
      <c r="J29" s="355">
        <v>-21.779890158271058</v>
      </c>
      <c r="K29" s="355">
        <v>-32.761463767956883</v>
      </c>
      <c r="L29" s="355">
        <v>6.4580894555101338</v>
      </c>
      <c r="M29" s="355">
        <v>-13.500782404990815</v>
      </c>
      <c r="N29" s="355">
        <v>-8.2825522089958952</v>
      </c>
    </row>
    <row r="30" spans="1:14" customFormat="1" ht="21" customHeight="1">
      <c r="A30" s="13"/>
      <c r="B30" s="64" t="s">
        <v>317</v>
      </c>
      <c r="C30" s="355">
        <v>-6.1509949883376436</v>
      </c>
      <c r="D30" s="355">
        <v>7.63765511636241</v>
      </c>
      <c r="E30" s="355">
        <v>34.344209058183679</v>
      </c>
      <c r="F30" s="355">
        <v>7.3626093879158248</v>
      </c>
      <c r="G30" s="355">
        <v>-3.8635979530341586</v>
      </c>
      <c r="H30" s="355">
        <v>-2.3309768870200287</v>
      </c>
      <c r="I30" s="355">
        <v>51.78631857279359</v>
      </c>
      <c r="J30" s="355">
        <v>-2.7994188129234061</v>
      </c>
      <c r="K30" s="355">
        <v>-15.491694218254054</v>
      </c>
      <c r="L30" s="355">
        <v>84.579692816852997</v>
      </c>
      <c r="M30" s="355">
        <v>-26.719603837974432</v>
      </c>
      <c r="N30" s="355">
        <v>-5.2005912414466593</v>
      </c>
    </row>
    <row r="31" spans="1:14" customFormat="1" ht="21" customHeight="1">
      <c r="A31" s="13"/>
      <c r="B31" s="64" t="s">
        <v>318</v>
      </c>
      <c r="C31" s="355">
        <v>-15.856931384366348</v>
      </c>
      <c r="D31" s="355">
        <v>-7.2677777865957012</v>
      </c>
      <c r="E31" s="355">
        <v>31.014445336245018</v>
      </c>
      <c r="F31" s="355">
        <v>5.40700767217362</v>
      </c>
      <c r="G31" s="355">
        <v>9.7836144971404622</v>
      </c>
      <c r="H31" s="355">
        <v>0.94827775687807048</v>
      </c>
      <c r="I31" s="355">
        <v>124.81809238871801</v>
      </c>
      <c r="J31" s="355">
        <v>-32.948205693609026</v>
      </c>
      <c r="K31" s="355">
        <v>5.5920677025125229</v>
      </c>
      <c r="L31" s="355">
        <v>70.117921516505305</v>
      </c>
      <c r="M31" s="355">
        <v>-25.011269231070585</v>
      </c>
      <c r="N31" s="355">
        <v>-6.5050569316636029</v>
      </c>
    </row>
    <row r="32" spans="1:14" customFormat="1" ht="21" customHeight="1">
      <c r="A32" s="13"/>
      <c r="B32" s="64" t="s">
        <v>319</v>
      </c>
      <c r="C32" s="355">
        <v>4.4640782683096631</v>
      </c>
      <c r="D32" s="355">
        <v>-27.932122090527002</v>
      </c>
      <c r="E32" s="355">
        <v>10.969023149372319</v>
      </c>
      <c r="F32" s="355">
        <v>-4.7616626046326189</v>
      </c>
      <c r="G32" s="355">
        <v>4.9217365600707126</v>
      </c>
      <c r="H32" s="355">
        <v>5.2515653711000567</v>
      </c>
      <c r="I32" s="355">
        <v>71.317355569306613</v>
      </c>
      <c r="J32" s="355">
        <v>-42.132671937254365</v>
      </c>
      <c r="K32" s="355">
        <v>-13.577091964742749</v>
      </c>
      <c r="L32" s="355">
        <v>3.6841226610968079</v>
      </c>
      <c r="M32" s="355">
        <v>-30.418207967720946</v>
      </c>
      <c r="N32" s="355">
        <v>-6.551071441307954E-2</v>
      </c>
    </row>
    <row r="33" spans="2:14" ht="21" customHeight="1">
      <c r="B33" s="64" t="s">
        <v>320</v>
      </c>
      <c r="C33" s="355">
        <v>9.7200316456812317</v>
      </c>
      <c r="D33" s="355">
        <v>-30.225289340462353</v>
      </c>
      <c r="E33" s="355">
        <v>1.0621406377703693</v>
      </c>
      <c r="F33" s="355">
        <v>-7.2107456503059382</v>
      </c>
      <c r="G33" s="355">
        <v>6.2483027778363294</v>
      </c>
      <c r="H33" s="355">
        <v>7.0563642111348628</v>
      </c>
      <c r="I33" s="355">
        <v>-20.032725802808187</v>
      </c>
      <c r="J33" s="355">
        <v>-35.585429516028</v>
      </c>
      <c r="K33" s="355">
        <v>20.888076096170465</v>
      </c>
      <c r="L33" s="355">
        <v>1.7889196255180195</v>
      </c>
      <c r="M33" s="355">
        <v>-38.018017000743008</v>
      </c>
      <c r="N33" s="355">
        <v>7.7931518474082111</v>
      </c>
    </row>
    <row r="34" spans="2:14" ht="21" customHeight="1">
      <c r="B34" s="64" t="s">
        <v>321</v>
      </c>
      <c r="C34" s="355">
        <v>12.584374771092115</v>
      </c>
      <c r="D34" s="355">
        <v>-17.015385658221817</v>
      </c>
      <c r="E34" s="355">
        <v>17.244812631920482</v>
      </c>
      <c r="F34" s="355">
        <v>-21.152550272011055</v>
      </c>
      <c r="G34" s="355">
        <v>9.0081056527587577</v>
      </c>
      <c r="H34" s="355">
        <v>1.8445798653440733</v>
      </c>
      <c r="I34" s="355">
        <v>3.5916033434826744</v>
      </c>
      <c r="J34" s="355">
        <v>-23.723863253578287</v>
      </c>
      <c r="K34" s="355">
        <v>5.163643704411129</v>
      </c>
      <c r="L34" s="355">
        <v>-42.704703050334594</v>
      </c>
      <c r="M34" s="355">
        <v>-17.533773047657604</v>
      </c>
      <c r="N34" s="355">
        <v>6.324863454300484</v>
      </c>
    </row>
    <row r="35" spans="2:14" ht="20.25" customHeight="1">
      <c r="B35" s="64" t="s">
        <v>322</v>
      </c>
      <c r="C35" s="355">
        <v>25.358484650620767</v>
      </c>
      <c r="D35" s="355">
        <v>12.211548209788518</v>
      </c>
      <c r="E35" s="355">
        <v>5.575401024527423</v>
      </c>
      <c r="F35" s="355">
        <v>-23.306214790430829</v>
      </c>
      <c r="G35" s="355">
        <v>3.3943531270557372</v>
      </c>
      <c r="H35" s="355">
        <v>-1.5248206634082351</v>
      </c>
      <c r="I35" s="355">
        <v>17.974294048435041</v>
      </c>
      <c r="J35" s="355">
        <v>-22.819824596469303</v>
      </c>
      <c r="K35" s="355">
        <v>8.6275032580432622</v>
      </c>
      <c r="L35" s="355">
        <v>-36.945829004831218</v>
      </c>
      <c r="M35" s="355">
        <v>-28.973045443709566</v>
      </c>
      <c r="N35" s="355">
        <v>13.115859952830888</v>
      </c>
    </row>
    <row r="36" spans="2:14" ht="20.25" customHeight="1">
      <c r="B36" s="64" t="s">
        <v>324</v>
      </c>
      <c r="C36" s="355">
        <v>-1.4855016611527816</v>
      </c>
      <c r="D36" s="355">
        <v>63.893192797139506</v>
      </c>
      <c r="E36" s="355">
        <v>66.506910143767271</v>
      </c>
      <c r="F36" s="355">
        <v>-21.737770438822139</v>
      </c>
      <c r="G36" s="355">
        <v>-7.9038848111533895</v>
      </c>
      <c r="H36" s="355">
        <v>-3.9631448035714669</v>
      </c>
      <c r="I36" s="355">
        <v>20.011229203087865</v>
      </c>
      <c r="J36" s="355">
        <v>-34.222456338702486</v>
      </c>
      <c r="K36" s="355">
        <v>-53.533286375521527</v>
      </c>
      <c r="L36" s="355">
        <v>-38.088943989753851</v>
      </c>
      <c r="M36" s="355">
        <v>-24.859414420598327</v>
      </c>
      <c r="N36" s="355">
        <v>-9.2769003523850984</v>
      </c>
    </row>
    <row r="37" spans="2:14" ht="20.25" customHeight="1">
      <c r="B37" s="64" t="s">
        <v>325</v>
      </c>
      <c r="C37" s="355">
        <v>3.7561815480587057</v>
      </c>
      <c r="D37" s="355">
        <v>82.158014770314225</v>
      </c>
      <c r="E37" s="355">
        <v>79.989159640480182</v>
      </c>
      <c r="F37" s="355">
        <v>-20.296437658333502</v>
      </c>
      <c r="G37" s="355">
        <v>-15.035179177268546</v>
      </c>
      <c r="H37" s="355">
        <v>-5.5406740402249142</v>
      </c>
      <c r="I37" s="355">
        <v>37.306829017903766</v>
      </c>
      <c r="J37" s="355">
        <v>31.979749122911045</v>
      </c>
      <c r="K37" s="355">
        <v>2.2531248920553963</v>
      </c>
      <c r="L37" s="355">
        <v>-9.1561803590640665</v>
      </c>
      <c r="M37" s="355">
        <v>-5.676807125197243</v>
      </c>
      <c r="N37" s="355">
        <v>3.3431150679362247</v>
      </c>
    </row>
    <row r="38" spans="2:14" ht="20.25" customHeight="1">
      <c r="B38" s="64" t="s">
        <v>326</v>
      </c>
      <c r="C38" s="355">
        <v>3.8640599831856406</v>
      </c>
      <c r="D38" s="355">
        <v>66.82923592390253</v>
      </c>
      <c r="E38" s="355">
        <v>38.732125932769719</v>
      </c>
      <c r="F38" s="355">
        <v>-10.789208016283283</v>
      </c>
      <c r="G38" s="355">
        <v>-22.700639899801658</v>
      </c>
      <c r="H38" s="355">
        <v>11.092211302969091</v>
      </c>
      <c r="I38" s="355">
        <v>20.940635492265883</v>
      </c>
      <c r="J38" s="355">
        <v>4.0116514273416044</v>
      </c>
      <c r="K38" s="355">
        <v>24.752846629889675</v>
      </c>
      <c r="L38" s="355">
        <v>1.3688109750074915</v>
      </c>
      <c r="M38" s="355">
        <v>-4.8030622815049497</v>
      </c>
      <c r="N38" s="355">
        <v>7.337037011393079</v>
      </c>
    </row>
    <row r="39" spans="2:14" ht="20.25" customHeight="1">
      <c r="B39" s="64" t="s">
        <v>327</v>
      </c>
      <c r="C39" s="355">
        <v>-6.1532783058537177</v>
      </c>
      <c r="D39" s="355">
        <v>43.36833758356093</v>
      </c>
      <c r="E39" s="355">
        <v>31.174766965285784</v>
      </c>
      <c r="F39" s="355">
        <v>3.5837735554976859</v>
      </c>
      <c r="G39" s="355">
        <v>-11.951604244724194</v>
      </c>
      <c r="H39" s="355">
        <v>13.666524242874516</v>
      </c>
      <c r="I39" s="355">
        <v>-16.141330511404291</v>
      </c>
      <c r="J39" s="355">
        <v>23.683650494499673</v>
      </c>
      <c r="K39" s="355">
        <v>26.66520222046023</v>
      </c>
      <c r="L39" s="355">
        <v>79.714488874520327</v>
      </c>
      <c r="M39" s="355">
        <v>16.941364328762347</v>
      </c>
      <c r="N39" s="355">
        <v>3.8542127820111176</v>
      </c>
    </row>
    <row r="40" spans="2:14" ht="22.2" customHeight="1">
      <c r="B40" s="64" t="s">
        <v>391</v>
      </c>
      <c r="C40" s="355">
        <v>-14.408965392764145</v>
      </c>
      <c r="D40" s="355">
        <v>31.50740507496451</v>
      </c>
      <c r="E40" s="355">
        <v>-17.856110214371299</v>
      </c>
      <c r="F40" s="355">
        <v>22.205598690546196</v>
      </c>
      <c r="G40" s="355">
        <v>0.24393150960639787</v>
      </c>
      <c r="H40" s="355">
        <v>14.60582193239371</v>
      </c>
      <c r="I40" s="355">
        <v>-60.355501799899308</v>
      </c>
      <c r="J40" s="355">
        <v>16.433902430098186</v>
      </c>
      <c r="K40" s="355">
        <v>86.570808996423011</v>
      </c>
      <c r="L40" s="355">
        <v>111.0223494558287</v>
      </c>
      <c r="M40" s="355">
        <v>41.976062655905224</v>
      </c>
      <c r="N40" s="355">
        <v>-2.4901989090039933E-2</v>
      </c>
    </row>
    <row r="41" spans="2:14" ht="22.2" customHeight="1">
      <c r="B41" s="333" t="s">
        <v>392</v>
      </c>
      <c r="C41" s="355">
        <v>-3.7707878923768163</v>
      </c>
      <c r="D41" s="355">
        <v>29.984976751072224</v>
      </c>
      <c r="E41" s="355">
        <v>-15.767836042091929</v>
      </c>
      <c r="F41" s="355">
        <v>15.024925355742198</v>
      </c>
      <c r="G41" s="355">
        <v>0.68953308251475676</v>
      </c>
      <c r="H41" s="355">
        <v>15.880533838110324</v>
      </c>
      <c r="I41" s="355">
        <v>-38.864290585839434</v>
      </c>
      <c r="J41" s="355">
        <v>2.8444799247901358</v>
      </c>
      <c r="K41" s="355">
        <v>18.942761760338442</v>
      </c>
      <c r="L41" s="355">
        <v>71.748845099447749</v>
      </c>
      <c r="M41" s="355">
        <v>23.381243780267312</v>
      </c>
      <c r="N41" s="355">
        <v>3.0153903942774321</v>
      </c>
    </row>
  </sheetData>
  <mergeCells count="2">
    <mergeCell ref="C2:N2"/>
    <mergeCell ref="B2:B3"/>
  </mergeCells>
  <printOptions horizontalCentered="1"/>
  <pageMargins left="0.5" right="0.25" top="0.75" bottom="0.5" header="0.25" footer="0.25"/>
  <pageSetup scale="56" fitToWidth="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7EB0B-D546-4836-BB3F-148045A49822}">
  <sheetPr>
    <tabColor theme="5" tint="0.79998168889431442"/>
    <pageSetUpPr fitToPage="1"/>
  </sheetPr>
  <dimension ref="A1:N41"/>
  <sheetViews>
    <sheetView zoomScaleNormal="100" workbookViewId="0">
      <pane xSplit="2" ySplit="3" topLeftCell="C36" activePane="bottomRight" state="frozen"/>
      <selection activeCell="I3" sqref="I3"/>
      <selection pane="topRight" activeCell="I3" sqref="I3"/>
      <selection pane="bottomLeft" activeCell="I3" sqref="I3"/>
      <selection pane="bottomRight" activeCell="I3" sqref="I3"/>
    </sheetView>
  </sheetViews>
  <sheetFormatPr defaultColWidth="9.21875" defaultRowHeight="13.8"/>
  <cols>
    <col min="1" max="1" width="0.44140625" style="13" customWidth="1"/>
    <col min="2" max="2" width="8.77734375" style="13" customWidth="1"/>
    <col min="3" max="3" width="7.77734375" style="13"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9.44140625" style="13" customWidth="1"/>
    <col min="11" max="11" width="8.77734375" style="13"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5" t="s">
        <v>369</v>
      </c>
      <c r="C1" s="406"/>
      <c r="D1" s="406"/>
      <c r="E1" s="406"/>
      <c r="F1" s="406"/>
      <c r="G1" s="406"/>
      <c r="H1" s="406"/>
      <c r="I1" s="406"/>
      <c r="J1" s="406"/>
      <c r="K1" s="406"/>
      <c r="L1" s="406"/>
      <c r="M1" s="406"/>
      <c r="N1" s="406"/>
    </row>
    <row r="2" spans="1:14" ht="27" customHeight="1">
      <c r="B2" s="495" t="s">
        <v>323</v>
      </c>
      <c r="C2" s="499" t="s">
        <v>365</v>
      </c>
      <c r="D2" s="501"/>
      <c r="E2" s="501"/>
      <c r="F2" s="501"/>
      <c r="G2" s="501"/>
      <c r="H2" s="501"/>
      <c r="I2" s="501"/>
      <c r="J2" s="501"/>
      <c r="K2" s="501"/>
      <c r="L2" s="501"/>
      <c r="M2" s="501"/>
      <c r="N2" s="501"/>
    </row>
    <row r="3" spans="1:14" s="12" customFormat="1" ht="88.5" customHeight="1">
      <c r="B3" s="496"/>
      <c r="C3" s="430" t="s">
        <v>343</v>
      </c>
      <c r="D3" s="430" t="s">
        <v>344</v>
      </c>
      <c r="E3" s="430" t="s">
        <v>345</v>
      </c>
      <c r="F3" s="430" t="s">
        <v>346</v>
      </c>
      <c r="G3" s="430" t="s">
        <v>347</v>
      </c>
      <c r="H3" s="430" t="s">
        <v>348</v>
      </c>
      <c r="I3" s="430" t="s">
        <v>349</v>
      </c>
      <c r="J3" s="430" t="s">
        <v>350</v>
      </c>
      <c r="K3" s="430" t="s">
        <v>351</v>
      </c>
      <c r="L3" s="430" t="s">
        <v>352</v>
      </c>
      <c r="M3" s="430" t="s">
        <v>353</v>
      </c>
      <c r="N3" s="430" t="s">
        <v>63</v>
      </c>
    </row>
    <row r="4" spans="1:14" customFormat="1" ht="21" customHeight="1">
      <c r="A4" s="13"/>
      <c r="B4" s="64" t="s">
        <v>291</v>
      </c>
      <c r="C4" s="355"/>
      <c r="D4" s="355"/>
      <c r="E4" s="355"/>
      <c r="F4" s="355"/>
      <c r="G4" s="355"/>
      <c r="H4" s="355"/>
      <c r="I4" s="355"/>
      <c r="J4" s="355"/>
      <c r="K4" s="355"/>
      <c r="L4" s="355"/>
      <c r="M4" s="355"/>
      <c r="N4" s="355"/>
    </row>
    <row r="5" spans="1:14" customFormat="1" ht="21" customHeight="1">
      <c r="A5" s="13"/>
      <c r="B5" s="64" t="s">
        <v>292</v>
      </c>
      <c r="C5" s="355"/>
      <c r="D5" s="355"/>
      <c r="E5" s="355"/>
      <c r="F5" s="355"/>
      <c r="G5" s="355"/>
      <c r="H5" s="355"/>
      <c r="I5" s="355"/>
      <c r="J5" s="355"/>
      <c r="K5" s="355"/>
      <c r="L5" s="355"/>
      <c r="M5" s="355"/>
      <c r="N5" s="355"/>
    </row>
    <row r="6" spans="1:14" customFormat="1" ht="21" customHeight="1">
      <c r="A6" s="13"/>
      <c r="B6" s="64" t="s">
        <v>293</v>
      </c>
      <c r="C6" s="355"/>
      <c r="D6" s="355"/>
      <c r="E6" s="355"/>
      <c r="F6" s="355"/>
      <c r="G6" s="355"/>
      <c r="H6" s="355"/>
      <c r="I6" s="355"/>
      <c r="J6" s="355"/>
      <c r="K6" s="355"/>
      <c r="L6" s="355"/>
      <c r="M6" s="355"/>
      <c r="N6" s="355"/>
    </row>
    <row r="7" spans="1:14" customFormat="1" ht="21" customHeight="1">
      <c r="A7" s="13"/>
      <c r="B7" s="64" t="s">
        <v>294</v>
      </c>
      <c r="C7" s="355"/>
      <c r="D7" s="355"/>
      <c r="E7" s="355"/>
      <c r="F7" s="355"/>
      <c r="G7" s="355"/>
      <c r="H7" s="355"/>
      <c r="I7" s="355"/>
      <c r="J7" s="355"/>
      <c r="K7" s="355"/>
      <c r="L7" s="355"/>
      <c r="M7" s="355"/>
      <c r="N7" s="355"/>
    </row>
    <row r="8" spans="1:14" customFormat="1" ht="21" customHeight="1">
      <c r="A8" s="13"/>
      <c r="B8" s="64" t="s">
        <v>295</v>
      </c>
      <c r="C8" s="355">
        <v>-9.5930530914081588E-2</v>
      </c>
      <c r="D8" s="355">
        <v>0.10614651077559815</v>
      </c>
      <c r="E8" s="355">
        <v>-4.4529635389540717E-2</v>
      </c>
      <c r="F8" s="355">
        <v>-0.24264453415296919</v>
      </c>
      <c r="G8" s="355">
        <v>8.7389210832281433E-2</v>
      </c>
      <c r="H8" s="355">
        <v>0.80093557446984676</v>
      </c>
      <c r="I8" s="355">
        <v>2.7181755860767404E-2</v>
      </c>
      <c r="J8" s="355">
        <v>3.3574461338339492E-3</v>
      </c>
      <c r="K8" s="355">
        <v>2.2539824263407864</v>
      </c>
      <c r="L8" s="355">
        <v>-1.078767110978723E-3</v>
      </c>
      <c r="M8" s="355">
        <v>-1.8299362870250104E-2</v>
      </c>
      <c r="N8" s="355">
        <v>2.8765100939752983</v>
      </c>
    </row>
    <row r="9" spans="1:14" customFormat="1" ht="21" customHeight="1">
      <c r="A9" s="13"/>
      <c r="B9" s="64" t="s">
        <v>296</v>
      </c>
      <c r="C9" s="355">
        <v>-7.9311063708297116E-2</v>
      </c>
      <c r="D9" s="355">
        <v>9.5314386365634191E-2</v>
      </c>
      <c r="E9" s="355">
        <v>-3.4340867006464361E-2</v>
      </c>
      <c r="F9" s="355">
        <v>-0.18892125441231217</v>
      </c>
      <c r="G9" s="355">
        <v>0.30763659444287028</v>
      </c>
      <c r="H9" s="355">
        <v>-5.9270309613350836E-2</v>
      </c>
      <c r="I9" s="355">
        <v>2.1049504951437297E-2</v>
      </c>
      <c r="J9" s="355">
        <v>4.2106842597882076E-3</v>
      </c>
      <c r="K9" s="355">
        <v>2.4380741374996973</v>
      </c>
      <c r="L9" s="355">
        <v>-2.1584164473493956E-3</v>
      </c>
      <c r="M9" s="355">
        <v>-3.9318871462822577E-2</v>
      </c>
      <c r="N9" s="355">
        <v>2.4629645248688119</v>
      </c>
    </row>
    <row r="10" spans="1:14" customFormat="1" ht="21" customHeight="1">
      <c r="A10" s="13"/>
      <c r="B10" s="64" t="s">
        <v>297</v>
      </c>
      <c r="C10" s="355">
        <v>-8.8528236176703745E-2</v>
      </c>
      <c r="D10" s="355">
        <v>7.8509466851894263E-2</v>
      </c>
      <c r="E10" s="355">
        <v>-1.5956256959196034E-2</v>
      </c>
      <c r="F10" s="355">
        <v>-0.22826048633180665</v>
      </c>
      <c r="G10" s="355">
        <v>0.41739540864616959</v>
      </c>
      <c r="H10" s="355">
        <v>3.8607927224600567E-3</v>
      </c>
      <c r="I10" s="355">
        <v>1.8977671938076045E-2</v>
      </c>
      <c r="J10" s="355">
        <v>8.9181974726260105E-3</v>
      </c>
      <c r="K10" s="355">
        <v>4.1948852308410025</v>
      </c>
      <c r="L10" s="355">
        <v>-1.1769243970566868E-3</v>
      </c>
      <c r="M10" s="355">
        <v>-0.11330120696668441</v>
      </c>
      <c r="N10" s="355">
        <v>4.2753236576407723</v>
      </c>
    </row>
    <row r="11" spans="1:14" customFormat="1" ht="21" customHeight="1">
      <c r="A11" s="13"/>
      <c r="B11" s="64" t="s">
        <v>298</v>
      </c>
      <c r="C11" s="355">
        <v>-8.6605409385320284E-2</v>
      </c>
      <c r="D11" s="355">
        <v>1.0509999109688853E-2</v>
      </c>
      <c r="E11" s="355">
        <v>1.5885839626435382E-2</v>
      </c>
      <c r="F11" s="355">
        <v>-0.18944239331082074</v>
      </c>
      <c r="G11" s="355">
        <v>0.5262106837321463</v>
      </c>
      <c r="H11" s="355">
        <v>-0.21227428566484882</v>
      </c>
      <c r="I11" s="355">
        <v>1.4230396631601347E-2</v>
      </c>
      <c r="J11" s="355">
        <v>1.5905426635556601E-2</v>
      </c>
      <c r="K11" s="355">
        <v>-0.6977707203649135</v>
      </c>
      <c r="L11" s="355">
        <v>7.4772455625947828E-3</v>
      </c>
      <c r="M11" s="355">
        <v>-0.21517166341229352</v>
      </c>
      <c r="N11" s="355">
        <v>-0.81104488084017645</v>
      </c>
    </row>
    <row r="12" spans="1:14" customFormat="1" ht="21" customHeight="1">
      <c r="A12" s="13"/>
      <c r="B12" s="64" t="s">
        <v>299</v>
      </c>
      <c r="C12" s="355">
        <v>-1.3615889265945802</v>
      </c>
      <c r="D12" s="355">
        <v>-0.10553820352163597</v>
      </c>
      <c r="E12" s="355">
        <v>0.16462741701693007</v>
      </c>
      <c r="F12" s="355">
        <v>-8.1132363399028254E-2</v>
      </c>
      <c r="G12" s="355">
        <v>0.28844871041913311</v>
      </c>
      <c r="H12" s="355">
        <v>-2.4478508027490901E-2</v>
      </c>
      <c r="I12" s="355">
        <v>3.2373606666582629E-2</v>
      </c>
      <c r="J12" s="355">
        <v>2.0980424652101537E-2</v>
      </c>
      <c r="K12" s="355">
        <v>-1.9612972367718022</v>
      </c>
      <c r="L12" s="355">
        <v>-2.8441940178633202E-3</v>
      </c>
      <c r="M12" s="355">
        <v>-0.42775615492382285</v>
      </c>
      <c r="N12" s="355">
        <v>-3.4582054285014658</v>
      </c>
    </row>
    <row r="13" spans="1:14" customFormat="1" ht="21" customHeight="1">
      <c r="A13" s="13"/>
      <c r="B13" s="64" t="s">
        <v>300</v>
      </c>
      <c r="C13" s="355">
        <v>-1.1164392627985484</v>
      </c>
      <c r="D13" s="355">
        <v>-0.12889900799989948</v>
      </c>
      <c r="E13" s="355">
        <v>0.13100223339609368</v>
      </c>
      <c r="F13" s="355">
        <v>-6.7408920012482235E-2</v>
      </c>
      <c r="G13" s="355">
        <v>8.938479969602324E-2</v>
      </c>
      <c r="H13" s="355">
        <v>-5.1310035346077781E-2</v>
      </c>
      <c r="I13" s="355">
        <v>2.8474986046430197E-2</v>
      </c>
      <c r="J13" s="355">
        <v>1.4165884958282133E-2</v>
      </c>
      <c r="K13" s="355">
        <v>3.5529547324749022</v>
      </c>
      <c r="L13" s="355">
        <v>-2.3797833415395452E-3</v>
      </c>
      <c r="M13" s="355">
        <v>-0.16375770017116287</v>
      </c>
      <c r="N13" s="355">
        <v>2.2857879269020316</v>
      </c>
    </row>
    <row r="14" spans="1:14" customFormat="1" ht="21" customHeight="1">
      <c r="A14" s="13"/>
      <c r="B14" s="64" t="s">
        <v>301</v>
      </c>
      <c r="C14" s="355">
        <v>-1.2360497291498522</v>
      </c>
      <c r="D14" s="355">
        <v>-0.14254381538460548</v>
      </c>
      <c r="E14" s="355">
        <v>6.0651901960174094E-2</v>
      </c>
      <c r="F14" s="355">
        <v>-0.10618702610199157</v>
      </c>
      <c r="G14" s="355">
        <v>0.4242172530820244</v>
      </c>
      <c r="H14" s="355">
        <v>0.13920782043588348</v>
      </c>
      <c r="I14" s="355">
        <v>4.1417104392507939E-2</v>
      </c>
      <c r="J14" s="355">
        <v>-3.3065696720684335E-3</v>
      </c>
      <c r="K14" s="355">
        <v>1.3633574240715207</v>
      </c>
      <c r="L14" s="355">
        <v>-1.4607210269938433E-2</v>
      </c>
      <c r="M14" s="355">
        <v>0.26730952934115715</v>
      </c>
      <c r="N14" s="355">
        <v>0.79346668270481213</v>
      </c>
    </row>
    <row r="15" spans="1:14" customFormat="1" ht="21" customHeight="1">
      <c r="A15" s="13"/>
      <c r="B15" s="64" t="s">
        <v>302</v>
      </c>
      <c r="C15" s="355">
        <v>-1.2659856580151732</v>
      </c>
      <c r="D15" s="355">
        <v>-9.0337396839981904E-2</v>
      </c>
      <c r="E15" s="355">
        <v>-6.6917170622214889E-2</v>
      </c>
      <c r="F15" s="355">
        <v>-0.13580459516295318</v>
      </c>
      <c r="G15" s="355">
        <v>0.48502485722928723</v>
      </c>
      <c r="H15" s="355">
        <v>0.26656346793085689</v>
      </c>
      <c r="I15" s="355">
        <v>6.5726954732135356E-2</v>
      </c>
      <c r="J15" s="355">
        <v>-3.3051041129242967E-2</v>
      </c>
      <c r="K15" s="355">
        <v>3.4402638103494954</v>
      </c>
      <c r="L15" s="355">
        <v>-5.9724588300906677E-2</v>
      </c>
      <c r="M15" s="355">
        <v>0.27131136518528265</v>
      </c>
      <c r="N15" s="355">
        <v>2.8770700053565812</v>
      </c>
    </row>
    <row r="16" spans="1:14" customFormat="1" ht="21" customHeight="1">
      <c r="A16" s="13"/>
      <c r="B16" s="64" t="s">
        <v>303</v>
      </c>
      <c r="C16" s="355">
        <v>0.53139400203051379</v>
      </c>
      <c r="D16" s="355">
        <v>3.0942759285220757E-2</v>
      </c>
      <c r="E16" s="355">
        <v>-0.12597024832560461</v>
      </c>
      <c r="F16" s="355">
        <v>-5.3802232539054792E-2</v>
      </c>
      <c r="G16" s="355">
        <v>0.89568323197799404</v>
      </c>
      <c r="H16" s="355">
        <v>9.8201135280169022E-2</v>
      </c>
      <c r="I16" s="355">
        <v>5.7506051678976933E-2</v>
      </c>
      <c r="J16" s="355">
        <v>8.2015139504777693E-2</v>
      </c>
      <c r="K16" s="355">
        <v>1.2398178175903991</v>
      </c>
      <c r="L16" s="355">
        <v>0.18186135456421743</v>
      </c>
      <c r="M16" s="355">
        <v>0.27907740163220784</v>
      </c>
      <c r="N16" s="355">
        <v>3.2167264126798023</v>
      </c>
    </row>
    <row r="17" spans="1:14" customFormat="1" ht="21" customHeight="1">
      <c r="A17" s="13"/>
      <c r="B17" s="64" t="s">
        <v>304</v>
      </c>
      <c r="C17" s="355">
        <v>-7.3230134869376545E-2</v>
      </c>
      <c r="D17" s="355">
        <v>6.8818724459795089E-2</v>
      </c>
      <c r="E17" s="355">
        <v>-0.23329589634103531</v>
      </c>
      <c r="F17" s="355">
        <v>3.0848450229452859E-2</v>
      </c>
      <c r="G17" s="355">
        <v>1.0587508481750727</v>
      </c>
      <c r="H17" s="355">
        <v>0.15858837347982771</v>
      </c>
      <c r="I17" s="355">
        <v>2.006414337390185E-2</v>
      </c>
      <c r="J17" s="355">
        <v>-1.4639631960441249E-2</v>
      </c>
      <c r="K17" s="355">
        <v>-9.3247424378931701E-2</v>
      </c>
      <c r="L17" s="355">
        <v>3.2721102548944329E-2</v>
      </c>
      <c r="M17" s="355">
        <v>0.15592890051907865</v>
      </c>
      <c r="N17" s="355">
        <v>1.1113074552362843</v>
      </c>
    </row>
    <row r="18" spans="1:14" customFormat="1" ht="21" customHeight="1">
      <c r="A18" s="13"/>
      <c r="B18" s="64" t="s">
        <v>305</v>
      </c>
      <c r="C18" s="355">
        <v>-2.0778953761507348</v>
      </c>
      <c r="D18" s="355">
        <v>8.968408830959064E-2</v>
      </c>
      <c r="E18" s="355">
        <v>-0.41609131877883332</v>
      </c>
      <c r="F18" s="355">
        <v>3.4443143303069447E-2</v>
      </c>
      <c r="G18" s="355">
        <v>0.75502543186575832</v>
      </c>
      <c r="H18" s="355">
        <v>0.18572536973808149</v>
      </c>
      <c r="I18" s="355">
        <v>5.0009518642128596E-2</v>
      </c>
      <c r="J18" s="355">
        <v>2.7212310963956644E-2</v>
      </c>
      <c r="K18" s="355">
        <v>-5.4148611673923543</v>
      </c>
      <c r="L18" s="355">
        <v>-6.5519779355534005E-2</v>
      </c>
      <c r="M18" s="355">
        <v>-0.15709721480227035</v>
      </c>
      <c r="N18" s="355">
        <v>-6.9893649936571407</v>
      </c>
    </row>
    <row r="19" spans="1:14" customFormat="1" ht="21" customHeight="1">
      <c r="A19" s="13"/>
      <c r="B19" s="64" t="s">
        <v>306</v>
      </c>
      <c r="C19" s="355">
        <v>-3.0635903063740986</v>
      </c>
      <c r="D19" s="355">
        <v>4.8046920361632266E-2</v>
      </c>
      <c r="E19" s="355">
        <v>-0.42301160318411535</v>
      </c>
      <c r="F19" s="355">
        <v>0.19307035058600802</v>
      </c>
      <c r="G19" s="355">
        <v>0.34765458058501497</v>
      </c>
      <c r="H19" s="355">
        <v>0.13887158044453127</v>
      </c>
      <c r="I19" s="355">
        <v>6.4779314736066587E-2</v>
      </c>
      <c r="J19" s="355">
        <v>1.0607946218282342E-2</v>
      </c>
      <c r="K19" s="355">
        <v>-0.61619207860912129</v>
      </c>
      <c r="L19" s="355">
        <v>-7.9292320478574693E-2</v>
      </c>
      <c r="M19" s="355">
        <v>-5.5904076928285105E-2</v>
      </c>
      <c r="N19" s="355">
        <v>-3.434959692642662</v>
      </c>
    </row>
    <row r="20" spans="1:14" customFormat="1" ht="21" customHeight="1">
      <c r="A20" s="13"/>
      <c r="B20" s="64" t="s">
        <v>307</v>
      </c>
      <c r="C20" s="355">
        <v>1.553506810588281</v>
      </c>
      <c r="D20" s="355">
        <v>-3.0563833700409656E-2</v>
      </c>
      <c r="E20" s="355">
        <v>-0.46756259978006154</v>
      </c>
      <c r="F20" s="355">
        <v>0.55813425390121074</v>
      </c>
      <c r="G20" s="355">
        <v>-0.49704651776793479</v>
      </c>
      <c r="H20" s="355">
        <v>0.18085103131380723</v>
      </c>
      <c r="I20" s="355">
        <v>-0.24100376514409588</v>
      </c>
      <c r="J20" s="355">
        <v>-0.15668357028457119</v>
      </c>
      <c r="K20" s="355">
        <v>1.9173308449237738</v>
      </c>
      <c r="L20" s="355">
        <v>-7.6669704450943024E-2</v>
      </c>
      <c r="M20" s="355">
        <v>-0.53646944422265452</v>
      </c>
      <c r="N20" s="355">
        <v>2.2038235053763935</v>
      </c>
    </row>
    <row r="21" spans="1:14" customFormat="1" ht="21" customHeight="1">
      <c r="A21" s="13"/>
      <c r="B21" s="64" t="s">
        <v>308</v>
      </c>
      <c r="C21" s="355">
        <v>-5.9846928506562422</v>
      </c>
      <c r="D21" s="355">
        <v>-6.3566077228223508E-2</v>
      </c>
      <c r="E21" s="355">
        <v>-1.2052415540307848</v>
      </c>
      <c r="F21" s="355">
        <v>0.74921863968620606</v>
      </c>
      <c r="G21" s="355">
        <v>-1.0969264908652534</v>
      </c>
      <c r="H21" s="355">
        <v>2.6329146855863572E-2</v>
      </c>
      <c r="I21" s="355">
        <v>3.174370884063734E-2</v>
      </c>
      <c r="J21" s="355">
        <v>-5.6570921039204622E-2</v>
      </c>
      <c r="K21" s="355">
        <v>-1.7568421626657635</v>
      </c>
      <c r="L21" s="355">
        <v>-0.1450284771181107</v>
      </c>
      <c r="M21" s="355">
        <v>-0.23136886293783532</v>
      </c>
      <c r="N21" s="355">
        <v>-9.73294590115872</v>
      </c>
    </row>
    <row r="22" spans="1:14" customFormat="1" ht="21" customHeight="1">
      <c r="A22" s="13"/>
      <c r="B22" s="64" t="s">
        <v>309</v>
      </c>
      <c r="C22" s="355">
        <v>-7.0760195124176946</v>
      </c>
      <c r="D22" s="355">
        <v>-9.0238351933223035E-2</v>
      </c>
      <c r="E22" s="355">
        <v>-0.6746684430830725</v>
      </c>
      <c r="F22" s="355">
        <v>1.1202091134242094</v>
      </c>
      <c r="G22" s="355">
        <v>-1.3734606667692428</v>
      </c>
      <c r="H22" s="355">
        <v>8.1121074527578094E-2</v>
      </c>
      <c r="I22" s="355">
        <v>-0.11545309550847074</v>
      </c>
      <c r="J22" s="355">
        <v>-6.387958365934035E-2</v>
      </c>
      <c r="K22" s="355">
        <v>2.8381165530603112</v>
      </c>
      <c r="L22" s="355">
        <v>-2.4939851195139324E-2</v>
      </c>
      <c r="M22" s="355">
        <v>-1.8301541120580887E-2</v>
      </c>
      <c r="N22" s="355">
        <v>-5.3975143046746599</v>
      </c>
    </row>
    <row r="23" spans="1:14" customFormat="1" ht="21" customHeight="1">
      <c r="A23" s="13"/>
      <c r="B23" s="64" t="s">
        <v>310</v>
      </c>
      <c r="C23" s="355">
        <v>-5.4268679948128087</v>
      </c>
      <c r="D23" s="355">
        <v>-5.3092950142463527E-2</v>
      </c>
      <c r="E23" s="355">
        <v>-0.20970130903596343</v>
      </c>
      <c r="F23" s="355">
        <v>0.35032766365295298</v>
      </c>
      <c r="G23" s="355">
        <v>-1.16007624764048</v>
      </c>
      <c r="H23" s="355">
        <v>0.19271867061734624</v>
      </c>
      <c r="I23" s="355">
        <v>-0.19396555329771023</v>
      </c>
      <c r="J23" s="355">
        <v>7.1713941903487427E-2</v>
      </c>
      <c r="K23" s="355">
        <v>-1.7817716506384629</v>
      </c>
      <c r="L23" s="355">
        <v>-2.3768613345972245E-2</v>
      </c>
      <c r="M23" s="355">
        <v>0.13064418376573669</v>
      </c>
      <c r="N23" s="355">
        <v>-8.1038398589743377</v>
      </c>
    </row>
    <row r="24" spans="1:14" customFormat="1" ht="21" customHeight="1">
      <c r="A24" s="13"/>
      <c r="B24" s="64" t="s">
        <v>311</v>
      </c>
      <c r="C24" s="355">
        <v>-8.4716441695091369</v>
      </c>
      <c r="D24" s="355">
        <v>1.5966053596455174E-2</v>
      </c>
      <c r="E24" s="355">
        <v>-0.14006798421797501</v>
      </c>
      <c r="F24" s="355">
        <v>-0.25363206296852736</v>
      </c>
      <c r="G24" s="355">
        <v>-0.24550417109334885</v>
      </c>
      <c r="H24" s="355">
        <v>0.15275709826753867</v>
      </c>
      <c r="I24" s="355">
        <v>2.4202204050578123E-2</v>
      </c>
      <c r="J24" s="355">
        <v>-1.7399022658024705E-3</v>
      </c>
      <c r="K24" s="355">
        <v>-4.0087985964264732</v>
      </c>
      <c r="L24" s="355">
        <v>7.7535703505215662E-3</v>
      </c>
      <c r="M24" s="355">
        <v>0.18798308676450159</v>
      </c>
      <c r="N24" s="355">
        <v>-12.732724873451664</v>
      </c>
    </row>
    <row r="25" spans="1:14" customFormat="1" ht="21" customHeight="1">
      <c r="A25" s="13"/>
      <c r="B25" s="64" t="s">
        <v>312</v>
      </c>
      <c r="C25" s="355">
        <v>4.5627742106149581E-3</v>
      </c>
      <c r="D25" s="355">
        <v>6.3442748953823042E-2</v>
      </c>
      <c r="E25" s="355">
        <v>0.54478125623431817</v>
      </c>
      <c r="F25" s="355">
        <v>-0.39834972657552287</v>
      </c>
      <c r="G25" s="355">
        <v>0.21543389829984044</v>
      </c>
      <c r="H25" s="355">
        <v>2.820362207345853E-3</v>
      </c>
      <c r="I25" s="355">
        <v>-0.22662210997014232</v>
      </c>
      <c r="J25" s="355">
        <v>1.4579524519370351E-2</v>
      </c>
      <c r="K25" s="355">
        <v>-4.2988986596463805</v>
      </c>
      <c r="L25" s="355">
        <v>0.23588676859675148</v>
      </c>
      <c r="M25" s="355">
        <v>0.12812403320579055</v>
      </c>
      <c r="N25" s="355">
        <v>-3.7142391299641808</v>
      </c>
    </row>
    <row r="26" spans="1:14" customFormat="1" ht="21" customHeight="1">
      <c r="A26" s="13"/>
      <c r="B26" s="64" t="s">
        <v>313</v>
      </c>
      <c r="C26" s="355">
        <v>-0.75115010162819718</v>
      </c>
      <c r="D26" s="355">
        <v>0.11210280267135539</v>
      </c>
      <c r="E26" s="355">
        <v>9.3675820642379823E-3</v>
      </c>
      <c r="F26" s="355">
        <v>-1.014200411058884</v>
      </c>
      <c r="G26" s="355">
        <v>0.27371112855441371</v>
      </c>
      <c r="H26" s="355">
        <v>0.17316876533831405</v>
      </c>
      <c r="I26" s="355">
        <v>-0.29846280119975699</v>
      </c>
      <c r="J26" s="355">
        <v>-6.464647054200072E-2</v>
      </c>
      <c r="K26" s="355">
        <v>-0.47639340032422711</v>
      </c>
      <c r="L26" s="355">
        <v>8.6632297972644878E-2</v>
      </c>
      <c r="M26" s="355">
        <v>-0.18038132252842815</v>
      </c>
      <c r="N26" s="355">
        <v>-2.1302519306805356</v>
      </c>
    </row>
    <row r="27" spans="1:14" customFormat="1" ht="21" customHeight="1">
      <c r="A27" s="13"/>
      <c r="B27" s="64" t="s">
        <v>314</v>
      </c>
      <c r="C27" s="355">
        <v>3.9613981543271568</v>
      </c>
      <c r="D27" s="355">
        <v>0.12361375877975316</v>
      </c>
      <c r="E27" s="355">
        <v>-0.19024599965913275</v>
      </c>
      <c r="F27" s="355">
        <v>-0.18841588840667922</v>
      </c>
      <c r="G27" s="355">
        <v>0.17186647535489089</v>
      </c>
      <c r="H27" s="355">
        <v>0.16892491111315278</v>
      </c>
      <c r="I27" s="355">
        <v>-0.30567597890017256</v>
      </c>
      <c r="J27" s="355">
        <v>-9.118115812203878E-2</v>
      </c>
      <c r="K27" s="355">
        <v>-1.7646121821447536</v>
      </c>
      <c r="L27" s="355">
        <v>9.1908410149523473E-2</v>
      </c>
      <c r="M27" s="355">
        <v>-0.23928180240324728</v>
      </c>
      <c r="N27" s="355">
        <v>1.7382987000884487</v>
      </c>
    </row>
    <row r="28" spans="1:14" customFormat="1" ht="21" customHeight="1">
      <c r="A28" s="13"/>
      <c r="B28" s="64" t="s">
        <v>315</v>
      </c>
      <c r="C28" s="355">
        <v>0.50958507153672561</v>
      </c>
      <c r="D28" s="355">
        <v>0.12227417669503395</v>
      </c>
      <c r="E28" s="355">
        <v>-5.8670656294564964E-2</v>
      </c>
      <c r="F28" s="355">
        <v>-0.12085076105074852</v>
      </c>
      <c r="G28" s="355">
        <v>-2.5469366904987542E-3</v>
      </c>
      <c r="H28" s="355">
        <v>0.2191857170312535</v>
      </c>
      <c r="I28" s="355">
        <v>-0.24940666313693088</v>
      </c>
      <c r="J28" s="355">
        <v>0.11920012198730581</v>
      </c>
      <c r="K28" s="355">
        <v>0.17896456969100358</v>
      </c>
      <c r="L28" s="355">
        <v>0.16248875252215969</v>
      </c>
      <c r="M28" s="355">
        <v>-0.18191578179199447</v>
      </c>
      <c r="N28" s="355">
        <v>0.69830761049873769</v>
      </c>
    </row>
    <row r="29" spans="1:14" customFormat="1" ht="21" customHeight="1">
      <c r="A29" s="13"/>
      <c r="B29" s="64" t="s">
        <v>316</v>
      </c>
      <c r="C29" s="355">
        <v>-0.83135315601486992</v>
      </c>
      <c r="D29" s="355">
        <v>8.3791078718577397E-2</v>
      </c>
      <c r="E29" s="355">
        <v>0.24030399873214836</v>
      </c>
      <c r="F29" s="355">
        <v>-0.12129127736392982</v>
      </c>
      <c r="G29" s="355">
        <v>-7.1691638821249279E-2</v>
      </c>
      <c r="H29" s="355">
        <v>0.27580633079379513</v>
      </c>
      <c r="I29" s="355">
        <v>7.4222298877668236E-2</v>
      </c>
      <c r="J29" s="355">
        <v>-5.0715597573791064E-2</v>
      </c>
      <c r="K29" s="355">
        <v>-3.4762868798152136</v>
      </c>
      <c r="L29" s="355">
        <v>1.8605024107291434E-2</v>
      </c>
      <c r="M29" s="355">
        <v>-0.15578401041480572</v>
      </c>
      <c r="N29" s="355">
        <v>-4.0143938287743746</v>
      </c>
    </row>
    <row r="30" spans="1:14" customFormat="1" ht="21" customHeight="1">
      <c r="A30" s="13"/>
      <c r="B30" s="64" t="s">
        <v>317</v>
      </c>
      <c r="C30" s="355">
        <v>-1.6472248555198739</v>
      </c>
      <c r="D30" s="355">
        <v>4.2503369110742512E-2</v>
      </c>
      <c r="E30" s="355">
        <v>0.34490281866046107</v>
      </c>
      <c r="F30" s="355">
        <v>0.19863401729974828</v>
      </c>
      <c r="G30" s="355">
        <v>-0.112919925928815</v>
      </c>
      <c r="H30" s="355">
        <v>-0.11468723412835445</v>
      </c>
      <c r="I30" s="355">
        <v>0.15996901634694358</v>
      </c>
      <c r="J30" s="355">
        <v>-5.4521653376195184E-3</v>
      </c>
      <c r="K30" s="355">
        <v>-1.389189970392559</v>
      </c>
      <c r="L30" s="355">
        <v>0.25584934672083509</v>
      </c>
      <c r="M30" s="355">
        <v>-0.32620924756133296</v>
      </c>
      <c r="N30" s="355">
        <v>-2.5938248307298317</v>
      </c>
    </row>
    <row r="31" spans="1:14" customFormat="1" ht="21" customHeight="1">
      <c r="A31" s="13"/>
      <c r="B31" s="64" t="s">
        <v>318</v>
      </c>
      <c r="C31" s="355">
        <v>-4.3184337574925484</v>
      </c>
      <c r="D31" s="355">
        <v>-3.6173568988021626E-2</v>
      </c>
      <c r="E31" s="355">
        <v>0.34618080211001373</v>
      </c>
      <c r="F31" s="355">
        <v>0.12197790853773366</v>
      </c>
      <c r="G31" s="355">
        <v>0.21758221461221205</v>
      </c>
      <c r="H31" s="355">
        <v>3.8512090757024442E-2</v>
      </c>
      <c r="I31" s="355">
        <v>0.28472130683024333</v>
      </c>
      <c r="J31" s="355">
        <v>-7.3059583727300287E-2</v>
      </c>
      <c r="K31" s="355">
        <v>0.43801936169197575</v>
      </c>
      <c r="L31" s="355">
        <v>0.19626217127982679</v>
      </c>
      <c r="M31" s="355">
        <v>-0.27672626036531284</v>
      </c>
      <c r="N31" s="355">
        <v>-3.0611373147541467</v>
      </c>
    </row>
    <row r="32" spans="1:14" customFormat="1" ht="21" customHeight="1">
      <c r="A32" s="13"/>
      <c r="B32" s="64" t="s">
        <v>319</v>
      </c>
      <c r="C32" s="355">
        <v>1.3123392792739446</v>
      </c>
      <c r="D32" s="355">
        <v>-0.15708266200253321</v>
      </c>
      <c r="E32" s="355">
        <v>0.15409852788721221</v>
      </c>
      <c r="F32" s="355">
        <v>-0.11675726366663783</v>
      </c>
      <c r="G32" s="355">
        <v>0.12805127937318159</v>
      </c>
      <c r="H32" s="355">
        <v>0.22906398191263636</v>
      </c>
      <c r="I32" s="355">
        <v>0.20538554726680849</v>
      </c>
      <c r="J32" s="355">
        <v>-0.14792456015859612</v>
      </c>
      <c r="K32" s="355">
        <v>-1.324916339266756</v>
      </c>
      <c r="L32" s="355">
        <v>1.2958981833709155E-2</v>
      </c>
      <c r="M32" s="355">
        <v>-0.32968440388921577</v>
      </c>
      <c r="N32" s="355">
        <v>-3.4467631436242201E-2</v>
      </c>
    </row>
    <row r="33" spans="2:14" ht="21" customHeight="1">
      <c r="B33" s="64" t="s">
        <v>320</v>
      </c>
      <c r="C33" s="355">
        <v>2.2051954211487974</v>
      </c>
      <c r="D33" s="355">
        <v>-0.14741951095776126</v>
      </c>
      <c r="E33" s="355">
        <v>1.2689926096084148E-2</v>
      </c>
      <c r="F33" s="355">
        <v>-0.15635187097919018</v>
      </c>
      <c r="G33" s="355">
        <v>0.14506913646977487</v>
      </c>
      <c r="H33" s="355">
        <v>0.26266902068945591</v>
      </c>
      <c r="I33" s="355">
        <v>-9.5688852805462479E-2</v>
      </c>
      <c r="J33" s="355">
        <v>-5.9800338127071001E-2</v>
      </c>
      <c r="K33" s="355">
        <v>1.3749792592602494</v>
      </c>
      <c r="L33" s="355">
        <v>5.0620079299312191E-3</v>
      </c>
      <c r="M33" s="355">
        <v>-0.35010049597183135</v>
      </c>
      <c r="N33" s="355">
        <v>3.196303702752981</v>
      </c>
    </row>
    <row r="34" spans="2:14" ht="21" customHeight="1">
      <c r="B34" s="64" t="s">
        <v>321</v>
      </c>
      <c r="C34" s="355">
        <v>2.9397874480823751</v>
      </c>
      <c r="D34" s="355">
        <v>-9.4736304497446897E-2</v>
      </c>
      <c r="E34" s="355">
        <v>0.21625579642251536</v>
      </c>
      <c r="F34" s="355">
        <v>-0.56948824174720825</v>
      </c>
      <c r="G34" s="355">
        <v>0.23525945928854619</v>
      </c>
      <c r="H34" s="355">
        <v>8.239076231386426E-2</v>
      </c>
      <c r="I34" s="355">
        <v>1.5652688126221635E-2</v>
      </c>
      <c r="J34" s="355">
        <v>-4.174481261130962E-2</v>
      </c>
      <c r="K34" s="355">
        <v>0.36371858067114926</v>
      </c>
      <c r="L34" s="355">
        <v>-0.2216281573555475</v>
      </c>
      <c r="M34" s="355">
        <v>-0.14580638573567098</v>
      </c>
      <c r="N34" s="355">
        <v>2.779660832957493</v>
      </c>
    </row>
    <row r="35" spans="2:14" ht="20.25" customHeight="1">
      <c r="B35" s="64" t="s">
        <v>322</v>
      </c>
      <c r="C35" s="355">
        <v>5.991072250332504</v>
      </c>
      <c r="D35" s="355">
        <v>5.8109469784507643E-2</v>
      </c>
      <c r="E35" s="355">
        <v>8.4060128996971503E-2</v>
      </c>
      <c r="F35" s="355">
        <v>-0.5713749861430687</v>
      </c>
      <c r="G35" s="355">
        <v>8.5442590208756358E-2</v>
      </c>
      <c r="H35" s="355">
        <v>-6.4451794405001206E-2</v>
      </c>
      <c r="I35" s="355">
        <v>9.5034506946980984E-2</v>
      </c>
      <c r="J35" s="355">
        <v>-3.4980332120517175E-2</v>
      </c>
      <c r="K35" s="355">
        <v>0.73568704985691402</v>
      </c>
      <c r="L35" s="355">
        <v>-0.18137559360979014</v>
      </c>
      <c r="M35" s="355">
        <v>-0.24783383162629746</v>
      </c>
      <c r="N35" s="355">
        <v>5.9493894582219573</v>
      </c>
    </row>
    <row r="36" spans="2:14" ht="20.25" customHeight="1">
      <c r="B36" s="64" t="s">
        <v>324</v>
      </c>
      <c r="C36" s="355">
        <v>-0.44360419257822176</v>
      </c>
      <c r="D36" s="355">
        <v>0.25180354613943229</v>
      </c>
      <c r="E36" s="355">
        <v>1.0081850833356618</v>
      </c>
      <c r="F36" s="355">
        <v>-0.49362061451815153</v>
      </c>
      <c r="G36" s="355">
        <v>-0.20980354714874777</v>
      </c>
      <c r="H36" s="355">
        <v>-0.17692032590640999</v>
      </c>
      <c r="I36" s="355">
        <v>9.600436357341556E-2</v>
      </c>
      <c r="J36" s="355">
        <v>-6.7609401150999032E-2</v>
      </c>
      <c r="K36" s="355">
        <v>-4.3901127435297456</v>
      </c>
      <c r="L36" s="355">
        <v>-0.13507941938824916</v>
      </c>
      <c r="M36" s="355">
        <v>-0.18230243862923531</v>
      </c>
      <c r="N36" s="355">
        <v>-4.7430596898012416</v>
      </c>
    </row>
    <row r="37" spans="2:14" ht="20.25" customHeight="1">
      <c r="B37" s="64" t="s">
        <v>325</v>
      </c>
      <c r="C37" s="355">
        <v>0.88104675143162692</v>
      </c>
      <c r="D37" s="355">
        <v>0.26346293887458477</v>
      </c>
      <c r="E37" s="355">
        <v>0.91008875129323119</v>
      </c>
      <c r="F37" s="355">
        <v>-0.3847932647691269</v>
      </c>
      <c r="G37" s="355">
        <v>-0.34948667421646318</v>
      </c>
      <c r="H37" s="355">
        <v>-0.20806067804071413</v>
      </c>
      <c r="I37" s="355">
        <v>0.13427927341596482</v>
      </c>
      <c r="J37" s="355">
        <v>3.2619526088136161E-2</v>
      </c>
      <c r="K37" s="355">
        <v>0.16894816909031404</v>
      </c>
      <c r="L37" s="355">
        <v>-2.4850428871040272E-2</v>
      </c>
      <c r="M37" s="355">
        <v>-3.0532328256135565E-2</v>
      </c>
      <c r="N37" s="355">
        <v>1.3927220360403803</v>
      </c>
    </row>
    <row r="38" spans="2:14" ht="20.25" customHeight="1">
      <c r="B38" s="64" t="s">
        <v>326</v>
      </c>
      <c r="C38" s="355">
        <v>0.96874885035720981</v>
      </c>
      <c r="D38" s="355">
        <v>0.2943361811500218</v>
      </c>
      <c r="E38" s="355">
        <v>0.54284917413058342</v>
      </c>
      <c r="F38" s="355">
        <v>-0.21832535520532789</v>
      </c>
      <c r="G38" s="355">
        <v>-0.61604927065330772</v>
      </c>
      <c r="H38" s="355">
        <v>0.48099664250549412</v>
      </c>
      <c r="I38" s="355">
        <v>9.011973573543039E-2</v>
      </c>
      <c r="J38" s="355">
        <v>5.1325585817695802E-3</v>
      </c>
      <c r="K38" s="355">
        <v>1.7478530960523371</v>
      </c>
      <c r="L38" s="355">
        <v>3.8798650044805836E-3</v>
      </c>
      <c r="M38" s="355">
        <v>-3.1397888247547003E-2</v>
      </c>
      <c r="N38" s="355">
        <v>3.2681435894111517</v>
      </c>
    </row>
    <row r="39" spans="2:14" ht="20.25" customHeight="1">
      <c r="B39" s="64" t="s">
        <v>327</v>
      </c>
      <c r="C39" s="355">
        <v>-1.6377375163644767</v>
      </c>
      <c r="D39" s="355">
        <v>0.20810823233962575</v>
      </c>
      <c r="E39" s="355">
        <v>0.44594638084306154</v>
      </c>
      <c r="F39" s="355">
        <v>6.0555411415121829E-2</v>
      </c>
      <c r="G39" s="355">
        <v>-0.27953948125511269</v>
      </c>
      <c r="H39" s="355">
        <v>0.51121530506261903</v>
      </c>
      <c r="I39" s="355">
        <v>-9.0481324168663044E-2</v>
      </c>
      <c r="J39" s="355">
        <v>2.5180756764423679E-2</v>
      </c>
      <c r="K39" s="355">
        <v>2.2197057402826741</v>
      </c>
      <c r="L39" s="355">
        <v>0.22175185601550754</v>
      </c>
      <c r="M39" s="355">
        <v>9.2499794136425326E-2</v>
      </c>
      <c r="N39" s="355">
        <v>1.7772051550712047</v>
      </c>
    </row>
    <row r="40" spans="2:14" ht="21.6" customHeight="1">
      <c r="B40" s="64" t="s">
        <v>391</v>
      </c>
      <c r="C40" s="355">
        <v>-4.3280604010717916</v>
      </c>
      <c r="D40" s="355">
        <v>0.20778714112834221</v>
      </c>
      <c r="E40" s="355">
        <v>-0.46018290366488906</v>
      </c>
      <c r="F40" s="355">
        <v>0.40293116306564003</v>
      </c>
      <c r="G40" s="355">
        <v>6.0886260727762822E-3</v>
      </c>
      <c r="H40" s="355">
        <v>0.63935134958215101</v>
      </c>
      <c r="I40" s="355">
        <v>-0.35480834027935271</v>
      </c>
      <c r="J40" s="355">
        <v>2.1804801184146166E-2</v>
      </c>
      <c r="K40" s="355">
        <v>3.3682402905347226</v>
      </c>
      <c r="L40" s="355">
        <v>0.24888959607511754</v>
      </c>
      <c r="M40" s="355">
        <v>0.23616510215678127</v>
      </c>
      <c r="N40" s="355">
        <v>-1.1793575216364533E-2</v>
      </c>
    </row>
    <row r="41" spans="2:14" ht="21.6" customHeight="1">
      <c r="B41" s="333" t="s">
        <v>392</v>
      </c>
      <c r="C41" s="355">
        <v>-0.87631547879341087</v>
      </c>
      <c r="D41" s="355">
        <v>0.16725673534838656</v>
      </c>
      <c r="E41" s="355">
        <v>-0.30834227780202311</v>
      </c>
      <c r="F41" s="355">
        <v>0.21680021950421396</v>
      </c>
      <c r="G41" s="355">
        <v>1.3004039671298288E-2</v>
      </c>
      <c r="H41" s="355">
        <v>0.53789730367252397</v>
      </c>
      <c r="I41" s="355">
        <v>-0.1834110712517224</v>
      </c>
      <c r="J41" s="355">
        <v>3.6565775244583711E-3</v>
      </c>
      <c r="K41" s="355">
        <v>1.3869159083474076</v>
      </c>
      <c r="L41" s="355">
        <v>0.16892419964198099</v>
      </c>
      <c r="M41" s="355">
        <v>0.11326713268176934</v>
      </c>
      <c r="N41" s="355">
        <v>1.2396532885448777</v>
      </c>
    </row>
  </sheetData>
  <mergeCells count="2">
    <mergeCell ref="B2:B3"/>
    <mergeCell ref="C2:N2"/>
  </mergeCells>
  <printOptions horizontalCentered="1"/>
  <pageMargins left="0.5" right="0.25" top="0.75" bottom="0.5" header="0.25" footer="0.25"/>
  <pageSetup scale="56" fitToWidth="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77734375" defaultRowHeight="13.8"/>
  <cols>
    <col min="1" max="1" width="1.44140625" style="13" customWidth="1"/>
    <col min="2" max="2" width="6" style="13" customWidth="1"/>
    <col min="3" max="3" width="3.44140625" style="13" customWidth="1"/>
    <col min="4" max="11" width="11.44140625" style="13" customWidth="1"/>
    <col min="12" max="15" width="11.44140625" style="13" hidden="1" customWidth="1"/>
    <col min="16" max="16" width="1.21875" style="13" customWidth="1"/>
    <col min="17" max="19" width="1.44140625" style="13" customWidth="1"/>
    <col min="20" max="242" width="9.21875" style="13" customWidth="1"/>
    <col min="243" max="243" width="6" style="13" customWidth="1"/>
    <col min="244" max="244" width="3.44140625" style="13" customWidth="1"/>
    <col min="245" max="245" width="8.21875" style="13" customWidth="1"/>
    <col min="246" max="248" width="6.44140625" style="13" customWidth="1"/>
    <col min="249" max="249" width="6.218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255" width="6.44140625" style="13" customWidth="1"/>
    <col min="256" max="16384" width="7.77734375" style="13"/>
  </cols>
  <sheetData>
    <row r="1" spans="2:23" ht="27.75" customHeight="1">
      <c r="B1" s="14" t="s">
        <v>284</v>
      </c>
      <c r="D1" s="12"/>
      <c r="E1" s="12"/>
      <c r="F1" s="12"/>
      <c r="G1" s="12"/>
      <c r="H1" s="12"/>
      <c r="I1" s="12"/>
      <c r="J1" s="12"/>
      <c r="K1" s="12"/>
    </row>
    <row r="2" spans="2:23" ht="14.4">
      <c r="B2" s="15"/>
      <c r="C2" s="16"/>
      <c r="D2" s="526" t="s">
        <v>285</v>
      </c>
      <c r="E2" s="527"/>
      <c r="F2" s="527"/>
      <c r="G2" s="528"/>
      <c r="H2" s="526" t="s">
        <v>286</v>
      </c>
      <c r="I2" s="527"/>
      <c r="J2" s="527"/>
      <c r="K2" s="528"/>
      <c r="L2" s="526" t="s">
        <v>287</v>
      </c>
      <c r="M2" s="527"/>
      <c r="N2" s="527"/>
      <c r="O2" s="528"/>
    </row>
    <row r="3" spans="2:23" s="12" customFormat="1" ht="69" customHeight="1">
      <c r="B3" s="17" t="s">
        <v>27</v>
      </c>
      <c r="C3" s="18" t="s">
        <v>28</v>
      </c>
      <c r="D3" s="19" t="s">
        <v>125</v>
      </c>
      <c r="E3" s="20" t="s">
        <v>117</v>
      </c>
      <c r="F3" s="21" t="s">
        <v>118</v>
      </c>
      <c r="G3" s="18" t="s">
        <v>288</v>
      </c>
      <c r="H3" s="19" t="s">
        <v>125</v>
      </c>
      <c r="I3" s="20" t="s">
        <v>117</v>
      </c>
      <c r="J3" s="21" t="s">
        <v>118</v>
      </c>
      <c r="K3" s="18" t="s">
        <v>288</v>
      </c>
      <c r="L3" s="19" t="s">
        <v>125</v>
      </c>
      <c r="M3" s="20" t="s">
        <v>117</v>
      </c>
      <c r="N3" s="21" t="s">
        <v>118</v>
      </c>
      <c r="O3" s="18" t="s">
        <v>288</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56</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57</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58</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59</v>
      </c>
      <c r="C31" s="1"/>
    </row>
    <row r="32" spans="2:23" ht="9" customHeight="1">
      <c r="B32" s="37" t="s">
        <v>289</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4"/>
  <cols>
    <col min="1" max="1" width="82.44140625" customWidth="1"/>
    <col min="2" max="2" width="3.21875" customWidth="1"/>
    <col min="3" max="3" width="0.77734375" customWidth="1"/>
  </cols>
  <sheetData>
    <row r="4" spans="1:1" ht="15.6">
      <c r="A4" s="54" t="s">
        <v>22</v>
      </c>
    </row>
    <row r="7" spans="1:1" ht="28.8">
      <c r="A7" s="110" t="str">
        <f>'T1'!B1</f>
        <v>Table 1 - Quarterly Value Added by Activity and Gross Domestic Product at Constant 2006 Prices (GHc Million)</v>
      </c>
    </row>
    <row r="8" spans="1:1">
      <c r="A8" s="110"/>
    </row>
    <row r="9" spans="1:1" ht="28.8">
      <c r="A9" s="110" t="str">
        <f>'T2'!B1</f>
        <v>Table 2 - Percentage change (quarter-on-quarter) in the quarterly value added by Activity at 2006 constant prices</v>
      </c>
    </row>
    <row r="10" spans="1:1">
      <c r="A10" s="110"/>
    </row>
    <row r="11" spans="1:1" ht="28.8">
      <c r="A11" s="110" t="str">
        <f>'T3'!B1</f>
        <v xml:space="preserve">Table 3 - Percentage Changes (Year-on-Year) in the Quarterly Value Added by Activity and Gross Domestic Product at Constant 2006 Prices </v>
      </c>
    </row>
    <row r="12" spans="1:1" ht="27.75" customHeight="1">
      <c r="A12" s="110"/>
    </row>
    <row r="13" spans="1:1" ht="30" customHeight="1">
      <c r="A13" s="110" t="str">
        <f>'T4'!B1</f>
        <v>Table 4 - Seasonal Adjusted Quarterly Gross Value Added by Activity at Constant 2006 Prices   (GHc Million)</v>
      </c>
    </row>
    <row r="14" spans="1:1">
      <c r="A14" s="110"/>
    </row>
    <row r="15" spans="1:1" ht="28.8">
      <c r="A15" s="110" t="str">
        <f>'T5'!B1</f>
        <v xml:space="preserve">Table 5 - Percentage change (quarter-on-quarter) Seasonal Adjusted Quarterly Gross Value Added by Activity at Constant 2006 Prices </v>
      </c>
    </row>
    <row r="17" spans="1:1" ht="28.8">
      <c r="A17" s="110" t="str">
        <f>'T6'!B1</f>
        <v xml:space="preserve">Table 6 - Percentage Changes (Year-on-Year) in the Seasonal Adjusted Quarterly Value Added by Activity and Gross Domestic Product at Constant 2006 Prices </v>
      </c>
    </row>
    <row r="19" spans="1:1">
      <c r="A19" t="str">
        <f>'A1 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3" customWidth="1"/>
    <col min="25" max="25" width="7.21875" style="13" customWidth="1"/>
    <col min="26" max="26" width="8.21875" style="13" customWidth="1"/>
    <col min="27" max="27" width="1.21875" style="13" customWidth="1"/>
    <col min="28" max="16384" width="9.21875" style="13"/>
  </cols>
  <sheetData>
    <row r="1" spans="2:33" ht="27.75" customHeight="1">
      <c r="B1" s="14" t="s">
        <v>23</v>
      </c>
      <c r="D1" s="12"/>
      <c r="E1" s="12"/>
      <c r="F1" s="12"/>
      <c r="G1" s="12"/>
      <c r="H1" s="12"/>
      <c r="I1" s="12"/>
      <c r="J1" s="12"/>
      <c r="K1" s="12"/>
    </row>
    <row r="2" spans="2:33"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8"/>
      <c r="Y2" s="91"/>
      <c r="Z2" s="143"/>
    </row>
    <row r="3" spans="2:33" s="12" customFormat="1" ht="123.75" customHeight="1">
      <c r="B3" s="357" t="s">
        <v>27</v>
      </c>
      <c r="C3" s="376" t="s">
        <v>28</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1" t="s">
        <v>49</v>
      </c>
      <c r="Y3" s="382" t="s">
        <v>50</v>
      </c>
      <c r="Z3" s="358" t="s">
        <v>51</v>
      </c>
      <c r="AC3" s="8" t="s">
        <v>52</v>
      </c>
      <c r="AD3" s="8" t="s">
        <v>53</v>
      </c>
      <c r="AE3" s="8" t="s">
        <v>54</v>
      </c>
      <c r="AF3" s="12" t="s">
        <v>55</v>
      </c>
    </row>
    <row r="4" spans="2:33" ht="24.75" customHeight="1">
      <c r="B4" s="60">
        <v>2006</v>
      </c>
      <c r="C4" s="71"/>
      <c r="D4" s="173">
        <v>3793.6819574757301</v>
      </c>
      <c r="E4" s="174">
        <v>437.09725333260502</v>
      </c>
      <c r="F4" s="175">
        <v>736.00308898936498</v>
      </c>
      <c r="G4" s="176">
        <v>448.251528056187</v>
      </c>
      <c r="H4" s="177">
        <v>497.44519969573003</v>
      </c>
      <c r="I4" s="186">
        <v>1823.4832603298701</v>
      </c>
      <c r="J4" s="177">
        <v>142.71911509884299</v>
      </c>
      <c r="K4" s="187">
        <v>224.361360030822</v>
      </c>
      <c r="L4" s="177">
        <v>1016.27444160192</v>
      </c>
      <c r="M4" s="188">
        <v>1140.69923531022</v>
      </c>
      <c r="N4" s="189">
        <v>894.08203413493095</v>
      </c>
      <c r="O4" s="188">
        <v>2357.2216847258701</v>
      </c>
      <c r="P4" s="189">
        <v>483.03722895626902</v>
      </c>
      <c r="Q4" s="188">
        <v>472.85610000000003</v>
      </c>
      <c r="R4" s="189">
        <v>391.4</v>
      </c>
      <c r="S4" s="188">
        <v>522.52707483695099</v>
      </c>
      <c r="T4" s="189">
        <v>862.13806675830995</v>
      </c>
      <c r="U4" s="188">
        <v>654.95995300000004</v>
      </c>
      <c r="V4" s="193">
        <v>249.83920972583701</v>
      </c>
      <c r="W4" s="188">
        <v>661.615525987414</v>
      </c>
      <c r="X4" s="194">
        <f>D4+E4+F4+G4+H4+I4+J4+K4+L4+M4+N4+O4+P4+Q4+R4+S4+T4+U4+V4+W4</f>
        <v>17809.693318046877</v>
      </c>
      <c r="Y4" s="213">
        <v>895.36021238331602</v>
      </c>
      <c r="Z4" s="203">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71"/>
      <c r="D5" s="173">
        <v>3742.5960471347798</v>
      </c>
      <c r="E5" s="174">
        <v>457.779151031818</v>
      </c>
      <c r="F5" s="175">
        <v>705.88126916661304</v>
      </c>
      <c r="G5" s="176">
        <v>415.765625221427</v>
      </c>
      <c r="H5" s="177">
        <v>531.58029611332904</v>
      </c>
      <c r="I5" s="186">
        <v>1801.3122840461201</v>
      </c>
      <c r="J5" s="177">
        <v>118.15348396860399</v>
      </c>
      <c r="K5" s="187">
        <v>226.96636816948899</v>
      </c>
      <c r="L5" s="177">
        <v>1251.5619102452099</v>
      </c>
      <c r="M5" s="188">
        <v>1202.6216724278099</v>
      </c>
      <c r="N5" s="189">
        <v>916.59233209358695</v>
      </c>
      <c r="O5" s="188">
        <v>2573.4037110869299</v>
      </c>
      <c r="P5" s="189">
        <v>502.841755343476</v>
      </c>
      <c r="Q5" s="188">
        <v>559.76896800603299</v>
      </c>
      <c r="R5" s="189">
        <v>400.79360000000003</v>
      </c>
      <c r="S5" s="188">
        <v>542.72236620534898</v>
      </c>
      <c r="T5" s="189">
        <v>959.55966830199895</v>
      </c>
      <c r="U5" s="188">
        <v>720.45594830000005</v>
      </c>
      <c r="V5" s="193">
        <v>259.27272368374099</v>
      </c>
      <c r="W5" s="188">
        <v>720.31677691726304</v>
      </c>
      <c r="X5" s="194">
        <f>D5+E5+F5+G5+H5+I5+J5+K5+L5+M5+N5+O5+P5+Q5+R5+S5+T5+U5+V5+W5</f>
        <v>18609.94595746358</v>
      </c>
      <c r="Y5" s="213">
        <v>1303.4106332871199</v>
      </c>
      <c r="Z5" s="203">
        <v>19913.3565907507</v>
      </c>
      <c r="AA5" s="61"/>
      <c r="AC5" s="38">
        <f>D5+E5+F5+G5</f>
        <v>5322.0220925546382</v>
      </c>
      <c r="AD5" s="38">
        <f t="shared" si="0"/>
        <v>3929.5743425427527</v>
      </c>
      <c r="AE5" s="38">
        <f t="shared" si="0"/>
        <v>4600.6157188572333</v>
      </c>
      <c r="AF5" s="38">
        <f>AC5+AD5+AE5</f>
        <v>13852.212153954624</v>
      </c>
    </row>
    <row r="6" spans="2:33" ht="20.25" customHeight="1">
      <c r="B6" s="60">
        <v>2008</v>
      </c>
      <c r="C6" s="71"/>
      <c r="D6" s="173">
        <v>4064.4593071883701</v>
      </c>
      <c r="E6" s="174">
        <v>481.14404086167298</v>
      </c>
      <c r="F6" s="175">
        <v>682.44508318328496</v>
      </c>
      <c r="G6" s="176">
        <v>488.02891963837999</v>
      </c>
      <c r="H6" s="177">
        <v>544.44120883450603</v>
      </c>
      <c r="I6" s="186">
        <v>1867.96940158077</v>
      </c>
      <c r="J6" s="177">
        <v>141.10301794833299</v>
      </c>
      <c r="K6" s="187">
        <v>228.88780012856199</v>
      </c>
      <c r="L6" s="177">
        <v>1739.4644186804801</v>
      </c>
      <c r="M6" s="188">
        <v>1316.9256762063701</v>
      </c>
      <c r="N6" s="189">
        <v>999.77812513400102</v>
      </c>
      <c r="O6" s="188">
        <v>2671.91000228652</v>
      </c>
      <c r="P6" s="189">
        <v>600.89589763545405</v>
      </c>
      <c r="Q6" s="188">
        <v>620.12126920962805</v>
      </c>
      <c r="R6" s="189">
        <v>410.41264640000003</v>
      </c>
      <c r="S6" s="188">
        <v>532.786962893809</v>
      </c>
      <c r="T6" s="189">
        <v>1081.75101716923</v>
      </c>
      <c r="U6" s="188">
        <v>814.29858208688995</v>
      </c>
      <c r="V6" s="193">
        <v>270.78237328235002</v>
      </c>
      <c r="W6" s="188">
        <v>786.30765372768701</v>
      </c>
      <c r="X6" s="194">
        <f>D6+E6+F6+G6+H6+I6+J6+K6+L6+M6+N6+O6+P6+Q6+R6+S6+T6+U6+V6+W6</f>
        <v>20343.913404076295</v>
      </c>
      <c r="Y6" s="213">
        <v>1248.26619932267</v>
      </c>
      <c r="Z6" s="203">
        <v>21592.179603398999</v>
      </c>
      <c r="AA6" s="61"/>
      <c r="AC6" s="38">
        <f>D6+E6+F6+G6</f>
        <v>5716.0773508717075</v>
      </c>
      <c r="AD6" s="38">
        <f t="shared" si="0"/>
        <v>4521.8658471726512</v>
      </c>
      <c r="AE6" s="38">
        <f t="shared" si="0"/>
        <v>5294.3503145445156</v>
      </c>
      <c r="AF6" s="38">
        <f>AC6+AD6+AE6</f>
        <v>15532.293512588874</v>
      </c>
    </row>
    <row r="7" spans="2:33" ht="20.25" customHeight="1">
      <c r="B7" s="60">
        <v>2009</v>
      </c>
      <c r="C7" s="71"/>
      <c r="D7" s="173">
        <v>4479.4262706341497</v>
      </c>
      <c r="E7" s="174">
        <v>502.15328993483001</v>
      </c>
      <c r="F7" s="173">
        <v>687.36015399999997</v>
      </c>
      <c r="G7" s="176">
        <v>460.15532840140901</v>
      </c>
      <c r="H7" s="177">
        <v>581.20000100000004</v>
      </c>
      <c r="I7" s="186">
        <v>1843.5798967413</v>
      </c>
      <c r="J7" s="177">
        <v>151.69193847708101</v>
      </c>
      <c r="K7" s="187">
        <v>246.397948406452</v>
      </c>
      <c r="L7" s="177">
        <v>1901.8527360537901</v>
      </c>
      <c r="M7" s="188">
        <v>1387.9310089999999</v>
      </c>
      <c r="N7" s="189">
        <v>962.00084100000004</v>
      </c>
      <c r="O7" s="188">
        <v>2790.1362986905001</v>
      </c>
      <c r="P7" s="189">
        <v>624.164716</v>
      </c>
      <c r="Q7" s="188">
        <v>677.93816802119295</v>
      </c>
      <c r="R7" s="189">
        <v>420.26254991360003</v>
      </c>
      <c r="S7" s="188">
        <v>524.52843702752102</v>
      </c>
      <c r="T7" s="189">
        <v>1208.1798796532601</v>
      </c>
      <c r="U7" s="188">
        <v>914.89015573904601</v>
      </c>
      <c r="V7" s="193">
        <v>311.81224933890701</v>
      </c>
      <c r="W7" s="188">
        <v>845.05032453228</v>
      </c>
      <c r="X7" s="194">
        <f>D7+E7+F7+G7+H7+I7+J7+K7+L7+M7+N7+O7+P7+Q7+R7+S7+T7+U7+V7+W7</f>
        <v>21520.712192565315</v>
      </c>
      <c r="Y7" s="213">
        <v>933.77661909727397</v>
      </c>
      <c r="Z7" s="203">
        <v>22454.488811662599</v>
      </c>
      <c r="AA7" s="61"/>
      <c r="AC7" s="38">
        <f>D7+E7+F7+G7</f>
        <v>6129.0950429703889</v>
      </c>
      <c r="AD7" s="38">
        <f t="shared" si="0"/>
        <v>4724.7225206786225</v>
      </c>
      <c r="AE7" s="38">
        <f t="shared" si="0"/>
        <v>5531.4535286786231</v>
      </c>
      <c r="AF7" s="38">
        <f>AC7+AD7+AE7</f>
        <v>16385.271092327635</v>
      </c>
    </row>
    <row r="8" spans="2:33" ht="20.25" customHeight="1">
      <c r="B8" s="60">
        <v>2010</v>
      </c>
      <c r="D8" s="174">
        <v>4703.3999990000002</v>
      </c>
      <c r="E8" s="174">
        <v>525.500001</v>
      </c>
      <c r="F8" s="173">
        <v>756.58618000000001</v>
      </c>
      <c r="G8" s="174">
        <v>467.01504999999997</v>
      </c>
      <c r="H8" s="177">
        <v>625.61985600000003</v>
      </c>
      <c r="I8" s="186">
        <v>1983.7</v>
      </c>
      <c r="J8" s="177">
        <v>170.28971799999999</v>
      </c>
      <c r="K8" s="186">
        <v>259.36776900000001</v>
      </c>
      <c r="L8" s="177">
        <v>1949.39905445513</v>
      </c>
      <c r="M8" s="188">
        <v>1573.0945220000001</v>
      </c>
      <c r="N8" s="189">
        <v>987.857213</v>
      </c>
      <c r="O8" s="188">
        <v>3014.3079710000002</v>
      </c>
      <c r="P8" s="189">
        <v>776.90601500000002</v>
      </c>
      <c r="Q8" s="188">
        <v>791.49056399999995</v>
      </c>
      <c r="R8" s="189">
        <v>430.34885111152602</v>
      </c>
      <c r="S8" s="188">
        <v>645.70000000000005</v>
      </c>
      <c r="T8" s="189">
        <v>1248.961399</v>
      </c>
      <c r="U8" s="188">
        <v>963.218076</v>
      </c>
      <c r="V8" s="189">
        <v>346.86159199999997</v>
      </c>
      <c r="W8" s="188">
        <v>935.5</v>
      </c>
      <c r="X8" s="194">
        <f>D8+E8+F8+G8+H8+I8+J8+K8+L8+M8+N8+O8+P8+Q8+R8+S8+T8+U8+V8+W8</f>
        <v>23155.123830566659</v>
      </c>
      <c r="Y8" s="213">
        <v>1032.2005039999999</v>
      </c>
      <c r="Z8" s="203">
        <v>24187.3243345667</v>
      </c>
      <c r="AA8" s="61"/>
      <c r="AC8" s="38">
        <f>D8+E8+F8+G8</f>
        <v>6452.5012300000008</v>
      </c>
      <c r="AD8" s="38">
        <f t="shared" si="0"/>
        <v>4988.3763974551302</v>
      </c>
      <c r="AE8" s="38">
        <f t="shared" si="0"/>
        <v>5935.8510634551303</v>
      </c>
      <c r="AF8" s="38">
        <f>AC8+AD8+AE8</f>
        <v>17376.728690910262</v>
      </c>
    </row>
    <row r="9" spans="2:33" ht="5.25" customHeight="1">
      <c r="B9" s="33"/>
      <c r="C9" s="51"/>
      <c r="D9" s="307"/>
      <c r="E9" s="308"/>
      <c r="F9" s="215"/>
      <c r="G9" s="307"/>
      <c r="H9" s="217"/>
      <c r="I9" s="309"/>
      <c r="J9" s="218"/>
      <c r="K9" s="309"/>
      <c r="L9" s="218"/>
      <c r="M9" s="310"/>
      <c r="N9" s="220"/>
      <c r="O9" s="311"/>
      <c r="P9" s="219"/>
      <c r="Q9" s="310"/>
      <c r="R9" s="220"/>
      <c r="S9" s="311"/>
      <c r="T9" s="221"/>
      <c r="U9" s="312"/>
      <c r="V9" s="220"/>
      <c r="W9" s="312"/>
      <c r="X9" s="313"/>
      <c r="Y9" s="314"/>
      <c r="Z9" s="331"/>
    </row>
    <row r="10" spans="2:33" ht="30" customHeight="1">
      <c r="B10" s="1">
        <v>2006</v>
      </c>
      <c r="C10" s="183">
        <v>1</v>
      </c>
      <c r="D10" s="184" t="e">
        <f>#REF!</f>
        <v>#REF!</v>
      </c>
      <c r="E10" s="174" t="e">
        <f>#REF!</f>
        <v>#REF!</v>
      </c>
      <c r="F10" s="173" t="e">
        <f>#REF!</f>
        <v>#REF!</v>
      </c>
      <c r="G10" s="174" t="e">
        <f>#REF!</f>
        <v>#REF!</v>
      </c>
      <c r="H10" s="177" t="e">
        <f>#REF!</f>
        <v>#REF!</v>
      </c>
      <c r="I10" s="186" t="e">
        <f>#REF!</f>
        <v>#REF!</v>
      </c>
      <c r="J10" s="177" t="e">
        <f>#REF!</f>
        <v>#REF!</v>
      </c>
      <c r="K10" s="186" t="e">
        <f>#REF!</f>
        <v>#REF!</v>
      </c>
      <c r="L10" s="177" t="e">
        <f>#REF!</f>
        <v>#REF!</v>
      </c>
      <c r="M10" s="188" t="e">
        <f>#REF!</f>
        <v>#REF!</v>
      </c>
      <c r="N10" s="189" t="e">
        <f>#REF!</f>
        <v>#REF!</v>
      </c>
      <c r="O10" s="188" t="e">
        <f>#REF!</f>
        <v>#REF!</v>
      </c>
      <c r="P10" s="189" t="e">
        <f>#REF!</f>
        <v>#REF!</v>
      </c>
      <c r="Q10" s="188" t="e">
        <f>#REF!</f>
        <v>#REF!</v>
      </c>
      <c r="R10" s="193" t="e">
        <f>#REF!</f>
        <v>#REF!</v>
      </c>
      <c r="S10" s="199" t="e">
        <f>#REF!</f>
        <v>#REF!</v>
      </c>
      <c r="T10" s="189" t="e">
        <f>#REF!</f>
        <v>#REF!</v>
      </c>
      <c r="U10" s="188" t="e">
        <f>#REF!</f>
        <v>#REF!</v>
      </c>
      <c r="V10" s="189" t="e">
        <f>#REF!</f>
        <v>#REF!</v>
      </c>
      <c r="W10" s="198" t="e">
        <f>#REF!</f>
        <v>#REF!</v>
      </c>
      <c r="X10" s="194" t="e">
        <f>D10+E10+F10+G10+H10+I10+J10+K10+L10+M10+N10+O10+P10+Q10+R10+S10+T10+U10+V10+W10</f>
        <v>#REF!</v>
      </c>
      <c r="Y10" s="213" t="e">
        <f>#REF!</f>
        <v>#REF!</v>
      </c>
      <c r="Z10" s="206" t="e">
        <f>X10+Y10</f>
        <v>#REF!</v>
      </c>
      <c r="AC10" s="38" t="e">
        <f>D10+E10+F10+G10</f>
        <v>#REF!</v>
      </c>
      <c r="AD10" s="38" t="e">
        <f>H10+I10+J10+K10+L10</f>
        <v>#REF!</v>
      </c>
      <c r="AE10" s="38" t="e">
        <f>I10+J10+K10+L10+M10</f>
        <v>#REF!</v>
      </c>
      <c r="AF10" s="38" t="e">
        <f>AC10+AD10+AE10</f>
        <v>#REF!</v>
      </c>
      <c r="AG10" s="38" t="e">
        <f>AF10-X10</f>
        <v>#REF!</v>
      </c>
    </row>
    <row r="11" spans="2:33" ht="18.75" customHeight="1">
      <c r="B11" s="1"/>
      <c r="C11" s="183">
        <v>2</v>
      </c>
      <c r="D11" s="184" t="e">
        <f>#REF!</f>
        <v>#REF!</v>
      </c>
      <c r="E11" s="174" t="e">
        <f>#REF!</f>
        <v>#REF!</v>
      </c>
      <c r="F11" s="173" t="e">
        <f>#REF!</f>
        <v>#REF!</v>
      </c>
      <c r="G11" s="174" t="e">
        <f>#REF!</f>
        <v>#REF!</v>
      </c>
      <c r="H11" s="177" t="e">
        <f>#REF!</f>
        <v>#REF!</v>
      </c>
      <c r="I11" s="186" t="e">
        <f>#REF!</f>
        <v>#REF!</v>
      </c>
      <c r="J11" s="177" t="e">
        <f>#REF!</f>
        <v>#REF!</v>
      </c>
      <c r="K11" s="186" t="e">
        <f>#REF!</f>
        <v>#REF!</v>
      </c>
      <c r="L11" s="177" t="e">
        <f>#REF!</f>
        <v>#REF!</v>
      </c>
      <c r="M11" s="188" t="e">
        <f>#REF!</f>
        <v>#REF!</v>
      </c>
      <c r="N11" s="189" t="e">
        <f>#REF!</f>
        <v>#REF!</v>
      </c>
      <c r="O11" s="188" t="e">
        <f>#REF!</f>
        <v>#REF!</v>
      </c>
      <c r="P11" s="189" t="e">
        <f>#REF!</f>
        <v>#REF!</v>
      </c>
      <c r="Q11" s="188" t="e">
        <f>#REF!</f>
        <v>#REF!</v>
      </c>
      <c r="R11" s="193" t="e">
        <f>#REF!</f>
        <v>#REF!</v>
      </c>
      <c r="S11" s="199" t="e">
        <f>#REF!</f>
        <v>#REF!</v>
      </c>
      <c r="T11" s="189" t="e">
        <f>#REF!</f>
        <v>#REF!</v>
      </c>
      <c r="U11" s="188" t="e">
        <f>#REF!</f>
        <v>#REF!</v>
      </c>
      <c r="V11" s="189" t="e">
        <f>#REF!</f>
        <v>#REF!</v>
      </c>
      <c r="W11" s="198" t="e">
        <f>#REF!</f>
        <v>#REF!</v>
      </c>
      <c r="X11" s="194" t="e">
        <f>D11+E11+F11+G11+H11+I11+J11+K11+L11+M11+N11+O11+P11+Q11+R11+S11+T11+U11+V11+W11</f>
        <v>#REF!</v>
      </c>
      <c r="Y11" s="213" t="e">
        <f>#REF!</f>
        <v>#REF!</v>
      </c>
      <c r="Z11" s="206"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183">
        <v>3</v>
      </c>
      <c r="D12" s="184" t="e">
        <f>#REF!</f>
        <v>#REF!</v>
      </c>
      <c r="E12" s="174" t="e">
        <f>#REF!</f>
        <v>#REF!</v>
      </c>
      <c r="F12" s="173" t="e">
        <f>#REF!</f>
        <v>#REF!</v>
      </c>
      <c r="G12" s="174" t="e">
        <f>#REF!</f>
        <v>#REF!</v>
      </c>
      <c r="H12" s="177" t="e">
        <f>#REF!</f>
        <v>#REF!</v>
      </c>
      <c r="I12" s="186" t="e">
        <f>#REF!</f>
        <v>#REF!</v>
      </c>
      <c r="J12" s="177" t="e">
        <f>#REF!</f>
        <v>#REF!</v>
      </c>
      <c r="K12" s="186" t="e">
        <f>#REF!</f>
        <v>#REF!</v>
      </c>
      <c r="L12" s="177" t="e">
        <f>#REF!</f>
        <v>#REF!</v>
      </c>
      <c r="M12" s="188" t="e">
        <f>#REF!</f>
        <v>#REF!</v>
      </c>
      <c r="N12" s="189" t="e">
        <f>#REF!</f>
        <v>#REF!</v>
      </c>
      <c r="O12" s="188" t="e">
        <f>#REF!</f>
        <v>#REF!</v>
      </c>
      <c r="P12" s="189" t="e">
        <f>#REF!</f>
        <v>#REF!</v>
      </c>
      <c r="Q12" s="188" t="e">
        <f>#REF!</f>
        <v>#REF!</v>
      </c>
      <c r="R12" s="193" t="e">
        <f>#REF!</f>
        <v>#REF!</v>
      </c>
      <c r="S12" s="199" t="e">
        <f>#REF!</f>
        <v>#REF!</v>
      </c>
      <c r="T12" s="189" t="e">
        <f>#REF!</f>
        <v>#REF!</v>
      </c>
      <c r="U12" s="188" t="e">
        <f>#REF!</f>
        <v>#REF!</v>
      </c>
      <c r="V12" s="189" t="e">
        <f>#REF!</f>
        <v>#REF!</v>
      </c>
      <c r="W12" s="198" t="e">
        <f>#REF!</f>
        <v>#REF!</v>
      </c>
      <c r="X12" s="194" t="e">
        <f>D12+E12+F12+G12+H12+I12+J12+K12+L12+M12+N12+O12+P12+Q12+R12+S12+T12+U12+V12+W12</f>
        <v>#REF!</v>
      </c>
      <c r="Y12" s="213" t="e">
        <f>#REF!</f>
        <v>#REF!</v>
      </c>
      <c r="Z12" s="206"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183">
        <v>4</v>
      </c>
      <c r="D13" s="184" t="e">
        <f>#REF!</f>
        <v>#REF!</v>
      </c>
      <c r="E13" s="174" t="e">
        <f>#REF!</f>
        <v>#REF!</v>
      </c>
      <c r="F13" s="173" t="e">
        <f>#REF!</f>
        <v>#REF!</v>
      </c>
      <c r="G13" s="174" t="e">
        <f>#REF!</f>
        <v>#REF!</v>
      </c>
      <c r="H13" s="177" t="e">
        <f>#REF!</f>
        <v>#REF!</v>
      </c>
      <c r="I13" s="186" t="e">
        <f>#REF!</f>
        <v>#REF!</v>
      </c>
      <c r="J13" s="177" t="e">
        <f>#REF!</f>
        <v>#REF!</v>
      </c>
      <c r="K13" s="186" t="e">
        <f>#REF!</f>
        <v>#REF!</v>
      </c>
      <c r="L13" s="177" t="e">
        <f>#REF!</f>
        <v>#REF!</v>
      </c>
      <c r="M13" s="188" t="e">
        <f>#REF!</f>
        <v>#REF!</v>
      </c>
      <c r="N13" s="189" t="e">
        <f>#REF!</f>
        <v>#REF!</v>
      </c>
      <c r="O13" s="188" t="e">
        <f>#REF!</f>
        <v>#REF!</v>
      </c>
      <c r="P13" s="189" t="e">
        <f>#REF!</f>
        <v>#REF!</v>
      </c>
      <c r="Q13" s="188" t="e">
        <f>#REF!</f>
        <v>#REF!</v>
      </c>
      <c r="R13" s="193" t="e">
        <f>#REF!</f>
        <v>#REF!</v>
      </c>
      <c r="S13" s="199" t="e">
        <f>#REF!</f>
        <v>#REF!</v>
      </c>
      <c r="T13" s="189" t="e">
        <f>#REF!</f>
        <v>#REF!</v>
      </c>
      <c r="U13" s="188" t="e">
        <f>#REF!</f>
        <v>#REF!</v>
      </c>
      <c r="V13" s="189" t="e">
        <f>#REF!</f>
        <v>#REF!</v>
      </c>
      <c r="W13" s="198" t="e">
        <f>#REF!</f>
        <v>#REF!</v>
      </c>
      <c r="X13" s="194" t="e">
        <f>D13+E13+F13+G13+H13+I13+J13+K13+L13+M13+N13+O13+P13+Q13+R13+S13+T13+U13+V13+W13</f>
        <v>#REF!</v>
      </c>
      <c r="Y13" s="213" t="e">
        <f>#REF!</f>
        <v>#REF!</v>
      </c>
      <c r="Z13" s="206" t="e">
        <f>X13+Y13</f>
        <v>#REF!</v>
      </c>
      <c r="AC13" s="38" t="e">
        <f t="shared" si="1"/>
        <v>#REF!</v>
      </c>
      <c r="AD13" s="38" t="e">
        <f t="shared" si="2"/>
        <v>#REF!</v>
      </c>
      <c r="AE13" s="38" t="e">
        <f t="shared" si="3"/>
        <v>#REF!</v>
      </c>
      <c r="AF13" s="38" t="e">
        <f t="shared" si="5"/>
        <v>#REF!</v>
      </c>
      <c r="AG13" s="38" t="e">
        <f t="shared" si="4"/>
        <v>#REF!</v>
      </c>
    </row>
    <row r="14" spans="2:33" ht="30" customHeight="1">
      <c r="B14" s="1">
        <v>2007</v>
      </c>
      <c r="C14" s="183">
        <v>1</v>
      </c>
      <c r="D14" s="184" t="e">
        <f>#REF!</f>
        <v>#REF!</v>
      </c>
      <c r="E14" s="174" t="e">
        <f>#REF!</f>
        <v>#REF!</v>
      </c>
      <c r="F14" s="173" t="e">
        <f>#REF!</f>
        <v>#REF!</v>
      </c>
      <c r="G14" s="174" t="e">
        <f>#REF!</f>
        <v>#REF!</v>
      </c>
      <c r="H14" s="177" t="e">
        <f>#REF!</f>
        <v>#REF!</v>
      </c>
      <c r="I14" s="186" t="e">
        <f>#REF!</f>
        <v>#REF!</v>
      </c>
      <c r="J14" s="177" t="e">
        <f>#REF!</f>
        <v>#REF!</v>
      </c>
      <c r="K14" s="186" t="e">
        <f>#REF!</f>
        <v>#REF!</v>
      </c>
      <c r="L14" s="177" t="e">
        <f>#REF!</f>
        <v>#REF!</v>
      </c>
      <c r="M14" s="188" t="e">
        <f>#REF!</f>
        <v>#REF!</v>
      </c>
      <c r="N14" s="189" t="e">
        <f>#REF!</f>
        <v>#REF!</v>
      </c>
      <c r="O14" s="188" t="e">
        <f>#REF!</f>
        <v>#REF!</v>
      </c>
      <c r="P14" s="189" t="e">
        <f>#REF!</f>
        <v>#REF!</v>
      </c>
      <c r="Q14" s="188" t="e">
        <f>#REF!</f>
        <v>#REF!</v>
      </c>
      <c r="R14" s="193" t="e">
        <f>#REF!</f>
        <v>#REF!</v>
      </c>
      <c r="S14" s="199" t="e">
        <f>#REF!</f>
        <v>#REF!</v>
      </c>
      <c r="T14" s="189" t="e">
        <f>#REF!</f>
        <v>#REF!</v>
      </c>
      <c r="U14" s="188" t="e">
        <f>#REF!</f>
        <v>#REF!</v>
      </c>
      <c r="V14" s="189" t="e">
        <f>#REF!</f>
        <v>#REF!</v>
      </c>
      <c r="W14" s="198" t="e">
        <f>#REF!</f>
        <v>#REF!</v>
      </c>
      <c r="X14" s="194" t="e">
        <f>D14+E14+F14+G14+H14+I14+J14+K14+L14+M14+N14+O14+P14+Q14+R14+S14+T14+U14+V14+W14</f>
        <v>#REF!</v>
      </c>
      <c r="Y14" s="213" t="e">
        <f>#REF!</f>
        <v>#REF!</v>
      </c>
      <c r="Z14" s="206" t="e">
        <f>X14+Y14</f>
        <v>#REF!</v>
      </c>
      <c r="AC14" s="38" t="e">
        <f t="shared" si="1"/>
        <v>#REF!</v>
      </c>
      <c r="AD14" s="38" t="e">
        <f t="shared" si="2"/>
        <v>#REF!</v>
      </c>
      <c r="AE14" s="38" t="e">
        <f t="shared" si="3"/>
        <v>#REF!</v>
      </c>
      <c r="AF14" s="38" t="e">
        <f t="shared" si="5"/>
        <v>#REF!</v>
      </c>
      <c r="AG14" s="38" t="e">
        <f t="shared" si="4"/>
        <v>#REF!</v>
      </c>
    </row>
    <row r="15" spans="2:33" ht="18.75" customHeight="1">
      <c r="B15" s="1"/>
      <c r="C15" s="183">
        <v>2</v>
      </c>
      <c r="D15" s="184" t="e">
        <f>#REF!</f>
        <v>#REF!</v>
      </c>
      <c r="E15" s="174" t="e">
        <f>#REF!</f>
        <v>#REF!</v>
      </c>
      <c r="F15" s="173" t="e">
        <f>#REF!</f>
        <v>#REF!</v>
      </c>
      <c r="G15" s="174" t="e">
        <f>#REF!</f>
        <v>#REF!</v>
      </c>
      <c r="H15" s="177" t="e">
        <f>#REF!</f>
        <v>#REF!</v>
      </c>
      <c r="I15" s="186" t="e">
        <f>#REF!</f>
        <v>#REF!</v>
      </c>
      <c r="J15" s="177" t="e">
        <f>#REF!</f>
        <v>#REF!</v>
      </c>
      <c r="K15" s="186" t="e">
        <f>#REF!</f>
        <v>#REF!</v>
      </c>
      <c r="L15" s="177" t="e">
        <f>#REF!</f>
        <v>#REF!</v>
      </c>
      <c r="M15" s="188" t="e">
        <f>#REF!</f>
        <v>#REF!</v>
      </c>
      <c r="N15" s="189" t="e">
        <f>#REF!</f>
        <v>#REF!</v>
      </c>
      <c r="O15" s="188" t="e">
        <f>#REF!</f>
        <v>#REF!</v>
      </c>
      <c r="P15" s="189" t="e">
        <f>#REF!</f>
        <v>#REF!</v>
      </c>
      <c r="Q15" s="188" t="e">
        <f>#REF!</f>
        <v>#REF!</v>
      </c>
      <c r="R15" s="193" t="e">
        <f>#REF!</f>
        <v>#REF!</v>
      </c>
      <c r="S15" s="199" t="e">
        <f>#REF!</f>
        <v>#REF!</v>
      </c>
      <c r="T15" s="189" t="e">
        <f>#REF!</f>
        <v>#REF!</v>
      </c>
      <c r="U15" s="188" t="e">
        <f>#REF!</f>
        <v>#REF!</v>
      </c>
      <c r="V15" s="189" t="e">
        <f>#REF!</f>
        <v>#REF!</v>
      </c>
      <c r="W15" s="198" t="e">
        <f>#REF!</f>
        <v>#REF!</v>
      </c>
      <c r="X15" s="194" t="e">
        <f t="shared" ref="X15:X34" si="6">D15+E15+F15+G15+H15+I15+J15+K15+L15+M15+N15+O15+P15+Q15+R15+S15+T15+U15+V15+W15</f>
        <v>#REF!</v>
      </c>
      <c r="Y15" s="213" t="e">
        <f>#REF!</f>
        <v>#REF!</v>
      </c>
      <c r="Z15" s="206"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183">
        <v>3</v>
      </c>
      <c r="D16" s="184" t="e">
        <f>#REF!</f>
        <v>#REF!</v>
      </c>
      <c r="E16" s="174" t="e">
        <f>#REF!</f>
        <v>#REF!</v>
      </c>
      <c r="F16" s="173" t="e">
        <f>#REF!</f>
        <v>#REF!</v>
      </c>
      <c r="G16" s="174" t="e">
        <f>#REF!</f>
        <v>#REF!</v>
      </c>
      <c r="H16" s="177" t="e">
        <f>#REF!</f>
        <v>#REF!</v>
      </c>
      <c r="I16" s="186" t="e">
        <f>#REF!</f>
        <v>#REF!</v>
      </c>
      <c r="J16" s="177" t="e">
        <f>#REF!</f>
        <v>#REF!</v>
      </c>
      <c r="K16" s="186" t="e">
        <f>#REF!</f>
        <v>#REF!</v>
      </c>
      <c r="L16" s="177" t="e">
        <f>#REF!</f>
        <v>#REF!</v>
      </c>
      <c r="M16" s="188" t="e">
        <f>#REF!</f>
        <v>#REF!</v>
      </c>
      <c r="N16" s="189" t="e">
        <f>#REF!</f>
        <v>#REF!</v>
      </c>
      <c r="O16" s="188" t="e">
        <f>#REF!</f>
        <v>#REF!</v>
      </c>
      <c r="P16" s="189" t="e">
        <f>#REF!</f>
        <v>#REF!</v>
      </c>
      <c r="Q16" s="188" t="e">
        <f>#REF!</f>
        <v>#REF!</v>
      </c>
      <c r="R16" s="193" t="e">
        <f>#REF!</f>
        <v>#REF!</v>
      </c>
      <c r="S16" s="199" t="e">
        <f>#REF!</f>
        <v>#REF!</v>
      </c>
      <c r="T16" s="189" t="e">
        <f>#REF!</f>
        <v>#REF!</v>
      </c>
      <c r="U16" s="188" t="e">
        <f>#REF!</f>
        <v>#REF!</v>
      </c>
      <c r="V16" s="189" t="e">
        <f>#REF!</f>
        <v>#REF!</v>
      </c>
      <c r="W16" s="198" t="e">
        <f>#REF!</f>
        <v>#REF!</v>
      </c>
      <c r="X16" s="194" t="e">
        <f t="shared" si="6"/>
        <v>#REF!</v>
      </c>
      <c r="Y16" s="213" t="e">
        <f>#REF!</f>
        <v>#REF!</v>
      </c>
      <c r="Z16" s="206" t="e">
        <f t="shared" si="7"/>
        <v>#REF!</v>
      </c>
      <c r="AC16" s="38" t="e">
        <f t="shared" si="1"/>
        <v>#REF!</v>
      </c>
      <c r="AD16" s="38" t="e">
        <f t="shared" si="2"/>
        <v>#REF!</v>
      </c>
      <c r="AE16" s="38" t="e">
        <f t="shared" si="3"/>
        <v>#REF!</v>
      </c>
      <c r="AF16" s="38" t="e">
        <f t="shared" si="5"/>
        <v>#REF!</v>
      </c>
      <c r="AG16" s="38" t="e">
        <f t="shared" si="4"/>
        <v>#REF!</v>
      </c>
    </row>
    <row r="17" spans="2:33" ht="18.75" customHeight="1">
      <c r="B17" s="1"/>
      <c r="C17" s="183">
        <v>4</v>
      </c>
      <c r="D17" s="184" t="e">
        <f>#REF!</f>
        <v>#REF!</v>
      </c>
      <c r="E17" s="174" t="e">
        <f>#REF!</f>
        <v>#REF!</v>
      </c>
      <c r="F17" s="173" t="e">
        <f>#REF!</f>
        <v>#REF!</v>
      </c>
      <c r="G17" s="174" t="e">
        <f>#REF!</f>
        <v>#REF!</v>
      </c>
      <c r="H17" s="177" t="e">
        <f>#REF!</f>
        <v>#REF!</v>
      </c>
      <c r="I17" s="186" t="e">
        <f>#REF!</f>
        <v>#REF!</v>
      </c>
      <c r="J17" s="177" t="e">
        <f>#REF!</f>
        <v>#REF!</v>
      </c>
      <c r="K17" s="186" t="e">
        <f>#REF!</f>
        <v>#REF!</v>
      </c>
      <c r="L17" s="177" t="e">
        <f>#REF!</f>
        <v>#REF!</v>
      </c>
      <c r="M17" s="188" t="e">
        <f>#REF!</f>
        <v>#REF!</v>
      </c>
      <c r="N17" s="189" t="e">
        <f>#REF!</f>
        <v>#REF!</v>
      </c>
      <c r="O17" s="188" t="e">
        <f>#REF!</f>
        <v>#REF!</v>
      </c>
      <c r="P17" s="189" t="e">
        <f>#REF!</f>
        <v>#REF!</v>
      </c>
      <c r="Q17" s="188" t="e">
        <f>#REF!</f>
        <v>#REF!</v>
      </c>
      <c r="R17" s="193" t="e">
        <f>#REF!</f>
        <v>#REF!</v>
      </c>
      <c r="S17" s="199" t="e">
        <f>#REF!</f>
        <v>#REF!</v>
      </c>
      <c r="T17" s="189" t="e">
        <f>#REF!</f>
        <v>#REF!</v>
      </c>
      <c r="U17" s="188" t="e">
        <f>#REF!</f>
        <v>#REF!</v>
      </c>
      <c r="V17" s="189" t="e">
        <f>#REF!</f>
        <v>#REF!</v>
      </c>
      <c r="W17" s="198" t="e">
        <f>#REF!</f>
        <v>#REF!</v>
      </c>
      <c r="X17" s="194" t="e">
        <f t="shared" si="6"/>
        <v>#REF!</v>
      </c>
      <c r="Y17" s="213" t="e">
        <f>#REF!</f>
        <v>#REF!</v>
      </c>
      <c r="Z17" s="206" t="e">
        <f t="shared" si="7"/>
        <v>#REF!</v>
      </c>
      <c r="AC17" s="38" t="e">
        <f t="shared" si="1"/>
        <v>#REF!</v>
      </c>
      <c r="AD17" s="38" t="e">
        <f t="shared" si="2"/>
        <v>#REF!</v>
      </c>
      <c r="AE17" s="38" t="e">
        <f t="shared" si="3"/>
        <v>#REF!</v>
      </c>
      <c r="AF17" s="38" t="e">
        <f t="shared" si="5"/>
        <v>#REF!</v>
      </c>
      <c r="AG17" s="38" t="e">
        <f t="shared" si="4"/>
        <v>#REF!</v>
      </c>
    </row>
    <row r="18" spans="2:33" ht="30" customHeight="1">
      <c r="B18" s="1">
        <v>2008</v>
      </c>
      <c r="C18" s="183">
        <v>1</v>
      </c>
      <c r="D18" s="184" t="e">
        <f>#REF!</f>
        <v>#REF!</v>
      </c>
      <c r="E18" s="174" t="e">
        <f>#REF!</f>
        <v>#REF!</v>
      </c>
      <c r="F18" s="173" t="e">
        <f>#REF!</f>
        <v>#REF!</v>
      </c>
      <c r="G18" s="174" t="e">
        <f>#REF!</f>
        <v>#REF!</v>
      </c>
      <c r="H18" s="177" t="e">
        <f>#REF!</f>
        <v>#REF!</v>
      </c>
      <c r="I18" s="186" t="e">
        <f>#REF!</f>
        <v>#REF!</v>
      </c>
      <c r="J18" s="177" t="e">
        <f>#REF!</f>
        <v>#REF!</v>
      </c>
      <c r="K18" s="186" t="e">
        <f>#REF!</f>
        <v>#REF!</v>
      </c>
      <c r="L18" s="177" t="e">
        <f>#REF!</f>
        <v>#REF!</v>
      </c>
      <c r="M18" s="188" t="e">
        <f>#REF!</f>
        <v>#REF!</v>
      </c>
      <c r="N18" s="189" t="e">
        <f>#REF!</f>
        <v>#REF!</v>
      </c>
      <c r="O18" s="188" t="e">
        <f>#REF!</f>
        <v>#REF!</v>
      </c>
      <c r="P18" s="189" t="e">
        <f>#REF!</f>
        <v>#REF!</v>
      </c>
      <c r="Q18" s="188" t="e">
        <f>#REF!</f>
        <v>#REF!</v>
      </c>
      <c r="R18" s="193" t="e">
        <f>#REF!</f>
        <v>#REF!</v>
      </c>
      <c r="S18" s="199" t="e">
        <f>#REF!</f>
        <v>#REF!</v>
      </c>
      <c r="T18" s="189" t="e">
        <f>#REF!</f>
        <v>#REF!</v>
      </c>
      <c r="U18" s="188" t="e">
        <f>#REF!</f>
        <v>#REF!</v>
      </c>
      <c r="V18" s="189" t="e">
        <f>#REF!</f>
        <v>#REF!</v>
      </c>
      <c r="W18" s="198" t="e">
        <f>#REF!</f>
        <v>#REF!</v>
      </c>
      <c r="X18" s="194" t="e">
        <f t="shared" si="6"/>
        <v>#REF!</v>
      </c>
      <c r="Y18" s="213" t="e">
        <f>#REF!</f>
        <v>#REF!</v>
      </c>
      <c r="Z18" s="206" t="e">
        <f t="shared" si="7"/>
        <v>#REF!</v>
      </c>
      <c r="AC18" s="38" t="e">
        <f t="shared" si="1"/>
        <v>#REF!</v>
      </c>
      <c r="AD18" s="38" t="e">
        <f t="shared" si="2"/>
        <v>#REF!</v>
      </c>
      <c r="AE18" s="38" t="e">
        <f t="shared" si="3"/>
        <v>#REF!</v>
      </c>
      <c r="AF18" s="38" t="e">
        <f t="shared" si="5"/>
        <v>#REF!</v>
      </c>
      <c r="AG18" s="38" t="e">
        <f t="shared" si="4"/>
        <v>#REF!</v>
      </c>
    </row>
    <row r="19" spans="2:33" ht="18.75" customHeight="1">
      <c r="B19" s="1"/>
      <c r="C19" s="183">
        <v>2</v>
      </c>
      <c r="D19" s="184" t="e">
        <f>#REF!</f>
        <v>#REF!</v>
      </c>
      <c r="E19" s="174" t="e">
        <f>#REF!</f>
        <v>#REF!</v>
      </c>
      <c r="F19" s="173" t="e">
        <f>#REF!</f>
        <v>#REF!</v>
      </c>
      <c r="G19" s="174" t="e">
        <f>#REF!</f>
        <v>#REF!</v>
      </c>
      <c r="H19" s="177" t="e">
        <f>#REF!</f>
        <v>#REF!</v>
      </c>
      <c r="I19" s="186" t="e">
        <f>#REF!</f>
        <v>#REF!</v>
      </c>
      <c r="J19" s="177" t="e">
        <f>#REF!</f>
        <v>#REF!</v>
      </c>
      <c r="K19" s="186" t="e">
        <f>#REF!</f>
        <v>#REF!</v>
      </c>
      <c r="L19" s="177" t="e">
        <f>#REF!</f>
        <v>#REF!</v>
      </c>
      <c r="M19" s="188" t="e">
        <f>#REF!</f>
        <v>#REF!</v>
      </c>
      <c r="N19" s="189" t="e">
        <f>#REF!</f>
        <v>#REF!</v>
      </c>
      <c r="O19" s="188" t="e">
        <f>#REF!</f>
        <v>#REF!</v>
      </c>
      <c r="P19" s="189" t="e">
        <f>#REF!</f>
        <v>#REF!</v>
      </c>
      <c r="Q19" s="188" t="e">
        <f>#REF!</f>
        <v>#REF!</v>
      </c>
      <c r="R19" s="193" t="e">
        <f>#REF!</f>
        <v>#REF!</v>
      </c>
      <c r="S19" s="199" t="e">
        <f>#REF!</f>
        <v>#REF!</v>
      </c>
      <c r="T19" s="189" t="e">
        <f>#REF!</f>
        <v>#REF!</v>
      </c>
      <c r="U19" s="188" t="e">
        <f>#REF!</f>
        <v>#REF!</v>
      </c>
      <c r="V19" s="189" t="e">
        <f>#REF!</f>
        <v>#REF!</v>
      </c>
      <c r="W19" s="198" t="e">
        <f>#REF!</f>
        <v>#REF!</v>
      </c>
      <c r="X19" s="194" t="e">
        <f t="shared" si="6"/>
        <v>#REF!</v>
      </c>
      <c r="Y19" s="213" t="e">
        <f>#REF!</f>
        <v>#REF!</v>
      </c>
      <c r="Z19" s="206" t="e">
        <f t="shared" si="7"/>
        <v>#REF!</v>
      </c>
      <c r="AC19" s="38" t="e">
        <f t="shared" si="1"/>
        <v>#REF!</v>
      </c>
      <c r="AD19" s="38" t="e">
        <f t="shared" si="2"/>
        <v>#REF!</v>
      </c>
      <c r="AE19" s="38" t="e">
        <f t="shared" si="3"/>
        <v>#REF!</v>
      </c>
      <c r="AF19" s="38" t="e">
        <f t="shared" si="5"/>
        <v>#REF!</v>
      </c>
      <c r="AG19" s="38" t="e">
        <f t="shared" si="4"/>
        <v>#REF!</v>
      </c>
    </row>
    <row r="20" spans="2:33" ht="18.75" customHeight="1">
      <c r="B20" s="1"/>
      <c r="C20" s="183">
        <v>3</v>
      </c>
      <c r="D20" s="184" t="e">
        <f>#REF!</f>
        <v>#REF!</v>
      </c>
      <c r="E20" s="174" t="e">
        <f>#REF!</f>
        <v>#REF!</v>
      </c>
      <c r="F20" s="173" t="e">
        <f>#REF!</f>
        <v>#REF!</v>
      </c>
      <c r="G20" s="174" t="e">
        <f>#REF!</f>
        <v>#REF!</v>
      </c>
      <c r="H20" s="177" t="e">
        <f>#REF!</f>
        <v>#REF!</v>
      </c>
      <c r="I20" s="186" t="e">
        <f>#REF!</f>
        <v>#REF!</v>
      </c>
      <c r="J20" s="177" t="e">
        <f>#REF!</f>
        <v>#REF!</v>
      </c>
      <c r="K20" s="186" t="e">
        <f>#REF!</f>
        <v>#REF!</v>
      </c>
      <c r="L20" s="177" t="e">
        <f>#REF!</f>
        <v>#REF!</v>
      </c>
      <c r="M20" s="188" t="e">
        <f>#REF!</f>
        <v>#REF!</v>
      </c>
      <c r="N20" s="189" t="e">
        <f>#REF!</f>
        <v>#REF!</v>
      </c>
      <c r="O20" s="188" t="e">
        <f>#REF!</f>
        <v>#REF!</v>
      </c>
      <c r="P20" s="189" t="e">
        <f>#REF!</f>
        <v>#REF!</v>
      </c>
      <c r="Q20" s="188" t="e">
        <f>#REF!</f>
        <v>#REF!</v>
      </c>
      <c r="R20" s="193" t="e">
        <f>#REF!</f>
        <v>#REF!</v>
      </c>
      <c r="S20" s="199" t="e">
        <f>#REF!</f>
        <v>#REF!</v>
      </c>
      <c r="T20" s="189" t="e">
        <f>#REF!</f>
        <v>#REF!</v>
      </c>
      <c r="U20" s="188" t="e">
        <f>#REF!</f>
        <v>#REF!</v>
      </c>
      <c r="V20" s="189" t="e">
        <f>#REF!</f>
        <v>#REF!</v>
      </c>
      <c r="W20" s="198" t="e">
        <f>#REF!</f>
        <v>#REF!</v>
      </c>
      <c r="X20" s="194" t="e">
        <f t="shared" si="6"/>
        <v>#REF!</v>
      </c>
      <c r="Y20" s="213" t="e">
        <f>#REF!</f>
        <v>#REF!</v>
      </c>
      <c r="Z20" s="206" t="e">
        <f t="shared" si="7"/>
        <v>#REF!</v>
      </c>
      <c r="AC20" s="38" t="e">
        <f t="shared" si="1"/>
        <v>#REF!</v>
      </c>
      <c r="AD20" s="38" t="e">
        <f t="shared" si="2"/>
        <v>#REF!</v>
      </c>
      <c r="AE20" s="38" t="e">
        <f t="shared" si="3"/>
        <v>#REF!</v>
      </c>
      <c r="AF20" s="38" t="e">
        <f t="shared" si="5"/>
        <v>#REF!</v>
      </c>
      <c r="AG20" s="38" t="e">
        <f t="shared" si="4"/>
        <v>#REF!</v>
      </c>
    </row>
    <row r="21" spans="2:33" ht="18.75" customHeight="1">
      <c r="B21" s="1"/>
      <c r="C21" s="183">
        <v>4</v>
      </c>
      <c r="D21" s="184" t="e">
        <f>#REF!</f>
        <v>#REF!</v>
      </c>
      <c r="E21" s="174" t="e">
        <f>#REF!</f>
        <v>#REF!</v>
      </c>
      <c r="F21" s="173" t="e">
        <f>#REF!</f>
        <v>#REF!</v>
      </c>
      <c r="G21" s="174" t="e">
        <f>#REF!</f>
        <v>#REF!</v>
      </c>
      <c r="H21" s="177" t="e">
        <f>#REF!</f>
        <v>#REF!</v>
      </c>
      <c r="I21" s="186" t="e">
        <f>#REF!</f>
        <v>#REF!</v>
      </c>
      <c r="J21" s="177" t="e">
        <f>#REF!</f>
        <v>#REF!</v>
      </c>
      <c r="K21" s="186" t="e">
        <f>#REF!</f>
        <v>#REF!</v>
      </c>
      <c r="L21" s="177" t="e">
        <f>#REF!</f>
        <v>#REF!</v>
      </c>
      <c r="M21" s="188" t="e">
        <f>#REF!</f>
        <v>#REF!</v>
      </c>
      <c r="N21" s="189" t="e">
        <f>#REF!</f>
        <v>#REF!</v>
      </c>
      <c r="O21" s="188" t="e">
        <f>#REF!</f>
        <v>#REF!</v>
      </c>
      <c r="P21" s="189" t="e">
        <f>#REF!</f>
        <v>#REF!</v>
      </c>
      <c r="Q21" s="188" t="e">
        <f>#REF!</f>
        <v>#REF!</v>
      </c>
      <c r="R21" s="193" t="e">
        <f>#REF!</f>
        <v>#REF!</v>
      </c>
      <c r="S21" s="199" t="e">
        <f>#REF!</f>
        <v>#REF!</v>
      </c>
      <c r="T21" s="189" t="e">
        <f>#REF!</f>
        <v>#REF!</v>
      </c>
      <c r="U21" s="188" t="e">
        <f>#REF!</f>
        <v>#REF!</v>
      </c>
      <c r="V21" s="189" t="e">
        <f>#REF!</f>
        <v>#REF!</v>
      </c>
      <c r="W21" s="198" t="e">
        <f>#REF!</f>
        <v>#REF!</v>
      </c>
      <c r="X21" s="194" t="e">
        <f t="shared" si="6"/>
        <v>#REF!</v>
      </c>
      <c r="Y21" s="213" t="e">
        <f>#REF!</f>
        <v>#REF!</v>
      </c>
      <c r="Z21" s="206" t="e">
        <f t="shared" si="7"/>
        <v>#REF!</v>
      </c>
      <c r="AC21" s="38" t="e">
        <f t="shared" si="1"/>
        <v>#REF!</v>
      </c>
      <c r="AD21" s="38" t="e">
        <f t="shared" si="2"/>
        <v>#REF!</v>
      </c>
      <c r="AE21" s="38" t="e">
        <f t="shared" si="3"/>
        <v>#REF!</v>
      </c>
      <c r="AF21" s="38" t="e">
        <f t="shared" si="5"/>
        <v>#REF!</v>
      </c>
      <c r="AG21" s="38" t="e">
        <f t="shared" si="4"/>
        <v>#REF!</v>
      </c>
    </row>
    <row r="22" spans="2:33" ht="30" customHeight="1">
      <c r="B22" s="1">
        <v>2009</v>
      </c>
      <c r="C22" s="183">
        <v>1</v>
      </c>
      <c r="D22" s="184" t="e">
        <f>#REF!</f>
        <v>#REF!</v>
      </c>
      <c r="E22" s="174" t="e">
        <f>#REF!</f>
        <v>#REF!</v>
      </c>
      <c r="F22" s="173" t="e">
        <f>#REF!</f>
        <v>#REF!</v>
      </c>
      <c r="G22" s="174" t="e">
        <f>#REF!</f>
        <v>#REF!</v>
      </c>
      <c r="H22" s="177" t="e">
        <f>#REF!</f>
        <v>#REF!</v>
      </c>
      <c r="I22" s="186" t="e">
        <f>#REF!</f>
        <v>#REF!</v>
      </c>
      <c r="J22" s="177" t="e">
        <f>#REF!</f>
        <v>#REF!</v>
      </c>
      <c r="K22" s="186" t="e">
        <f>#REF!</f>
        <v>#REF!</v>
      </c>
      <c r="L22" s="177" t="e">
        <f>#REF!</f>
        <v>#REF!</v>
      </c>
      <c r="M22" s="188" t="e">
        <f>#REF!</f>
        <v>#REF!</v>
      </c>
      <c r="N22" s="189" t="e">
        <f>#REF!</f>
        <v>#REF!</v>
      </c>
      <c r="O22" s="188" t="e">
        <f>#REF!</f>
        <v>#REF!</v>
      </c>
      <c r="P22" s="189" t="e">
        <f>#REF!</f>
        <v>#REF!</v>
      </c>
      <c r="Q22" s="188" t="e">
        <f>#REF!</f>
        <v>#REF!</v>
      </c>
      <c r="R22" s="193" t="e">
        <f>#REF!</f>
        <v>#REF!</v>
      </c>
      <c r="S22" s="199" t="e">
        <f>#REF!</f>
        <v>#REF!</v>
      </c>
      <c r="T22" s="189" t="e">
        <f>#REF!</f>
        <v>#REF!</v>
      </c>
      <c r="U22" s="188" t="e">
        <f>#REF!</f>
        <v>#REF!</v>
      </c>
      <c r="V22" s="189" t="e">
        <f>#REF!</f>
        <v>#REF!</v>
      </c>
      <c r="W22" s="198" t="e">
        <f>#REF!</f>
        <v>#REF!</v>
      </c>
      <c r="X22" s="194" t="e">
        <f t="shared" si="6"/>
        <v>#REF!</v>
      </c>
      <c r="Y22" s="213" t="e">
        <f>#REF!</f>
        <v>#REF!</v>
      </c>
      <c r="Z22" s="206" t="e">
        <f t="shared" si="7"/>
        <v>#REF!</v>
      </c>
      <c r="AC22" s="38" t="e">
        <f t="shared" si="1"/>
        <v>#REF!</v>
      </c>
      <c r="AD22" s="38" t="e">
        <f t="shared" si="2"/>
        <v>#REF!</v>
      </c>
      <c r="AE22" s="38" t="e">
        <f t="shared" si="3"/>
        <v>#REF!</v>
      </c>
      <c r="AF22" s="38" t="e">
        <f t="shared" si="5"/>
        <v>#REF!</v>
      </c>
      <c r="AG22" s="38" t="e">
        <f t="shared" si="4"/>
        <v>#REF!</v>
      </c>
    </row>
    <row r="23" spans="2:33" ht="18.75" customHeight="1">
      <c r="B23" s="1"/>
      <c r="C23" s="183">
        <v>2</v>
      </c>
      <c r="D23" s="184" t="e">
        <f>#REF!</f>
        <v>#REF!</v>
      </c>
      <c r="E23" s="174" t="e">
        <f>#REF!</f>
        <v>#REF!</v>
      </c>
      <c r="F23" s="173" t="e">
        <f>#REF!</f>
        <v>#REF!</v>
      </c>
      <c r="G23" s="174" t="e">
        <f>#REF!</f>
        <v>#REF!</v>
      </c>
      <c r="H23" s="177" t="e">
        <f>#REF!</f>
        <v>#REF!</v>
      </c>
      <c r="I23" s="186" t="e">
        <f>#REF!</f>
        <v>#REF!</v>
      </c>
      <c r="J23" s="177" t="e">
        <f>#REF!</f>
        <v>#REF!</v>
      </c>
      <c r="K23" s="186" t="e">
        <f>#REF!</f>
        <v>#REF!</v>
      </c>
      <c r="L23" s="177" t="e">
        <f>#REF!</f>
        <v>#REF!</v>
      </c>
      <c r="M23" s="188" t="e">
        <f>#REF!</f>
        <v>#REF!</v>
      </c>
      <c r="N23" s="189" t="e">
        <f>#REF!</f>
        <v>#REF!</v>
      </c>
      <c r="O23" s="188" t="e">
        <f>#REF!</f>
        <v>#REF!</v>
      </c>
      <c r="P23" s="189" t="e">
        <f>#REF!</f>
        <v>#REF!</v>
      </c>
      <c r="Q23" s="188" t="e">
        <f>#REF!</f>
        <v>#REF!</v>
      </c>
      <c r="R23" s="193" t="e">
        <f>#REF!</f>
        <v>#REF!</v>
      </c>
      <c r="S23" s="199" t="e">
        <f>#REF!</f>
        <v>#REF!</v>
      </c>
      <c r="T23" s="189" t="e">
        <f>#REF!</f>
        <v>#REF!</v>
      </c>
      <c r="U23" s="188" t="e">
        <f>#REF!</f>
        <v>#REF!</v>
      </c>
      <c r="V23" s="189" t="e">
        <f>#REF!</f>
        <v>#REF!</v>
      </c>
      <c r="W23" s="198" t="e">
        <f>#REF!</f>
        <v>#REF!</v>
      </c>
      <c r="X23" s="194" t="e">
        <f t="shared" si="6"/>
        <v>#REF!</v>
      </c>
      <c r="Y23" s="213" t="e">
        <f>#REF!</f>
        <v>#REF!</v>
      </c>
      <c r="Z23" s="206" t="e">
        <f t="shared" si="7"/>
        <v>#REF!</v>
      </c>
      <c r="AC23" s="38" t="e">
        <f t="shared" si="1"/>
        <v>#REF!</v>
      </c>
      <c r="AD23" s="38" t="e">
        <f t="shared" si="2"/>
        <v>#REF!</v>
      </c>
      <c r="AE23" s="38" t="e">
        <f t="shared" si="3"/>
        <v>#REF!</v>
      </c>
      <c r="AF23" s="38" t="e">
        <f t="shared" si="5"/>
        <v>#REF!</v>
      </c>
      <c r="AG23" s="38" t="e">
        <f t="shared" si="4"/>
        <v>#REF!</v>
      </c>
    </row>
    <row r="24" spans="2:33" ht="18.75" customHeight="1">
      <c r="B24" s="1"/>
      <c r="C24" s="183">
        <v>3</v>
      </c>
      <c r="D24" s="184" t="e">
        <f>#REF!</f>
        <v>#REF!</v>
      </c>
      <c r="E24" s="174" t="e">
        <f>#REF!</f>
        <v>#REF!</v>
      </c>
      <c r="F24" s="173" t="e">
        <f>#REF!</f>
        <v>#REF!</v>
      </c>
      <c r="G24" s="174" t="e">
        <f>#REF!</f>
        <v>#REF!</v>
      </c>
      <c r="H24" s="177" t="e">
        <f>#REF!</f>
        <v>#REF!</v>
      </c>
      <c r="I24" s="186" t="e">
        <f>#REF!</f>
        <v>#REF!</v>
      </c>
      <c r="J24" s="177" t="e">
        <f>#REF!</f>
        <v>#REF!</v>
      </c>
      <c r="K24" s="186" t="e">
        <f>#REF!</f>
        <v>#REF!</v>
      </c>
      <c r="L24" s="177" t="e">
        <f>#REF!</f>
        <v>#REF!</v>
      </c>
      <c r="M24" s="188" t="e">
        <f>#REF!</f>
        <v>#REF!</v>
      </c>
      <c r="N24" s="189" t="e">
        <f>#REF!</f>
        <v>#REF!</v>
      </c>
      <c r="O24" s="188" t="e">
        <f>#REF!</f>
        <v>#REF!</v>
      </c>
      <c r="P24" s="189" t="e">
        <f>#REF!</f>
        <v>#REF!</v>
      </c>
      <c r="Q24" s="188" t="e">
        <f>#REF!</f>
        <v>#REF!</v>
      </c>
      <c r="R24" s="193" t="e">
        <f>#REF!</f>
        <v>#REF!</v>
      </c>
      <c r="S24" s="199" t="e">
        <f>#REF!</f>
        <v>#REF!</v>
      </c>
      <c r="T24" s="189" t="e">
        <f>#REF!</f>
        <v>#REF!</v>
      </c>
      <c r="U24" s="188" t="e">
        <f>#REF!</f>
        <v>#REF!</v>
      </c>
      <c r="V24" s="189" t="e">
        <f>#REF!</f>
        <v>#REF!</v>
      </c>
      <c r="W24" s="198" t="e">
        <f>#REF!</f>
        <v>#REF!</v>
      </c>
      <c r="X24" s="194" t="e">
        <f t="shared" si="6"/>
        <v>#REF!</v>
      </c>
      <c r="Y24" s="213" t="e">
        <f>#REF!</f>
        <v>#REF!</v>
      </c>
      <c r="Z24" s="206" t="e">
        <f t="shared" si="7"/>
        <v>#REF!</v>
      </c>
      <c r="AC24" s="38" t="e">
        <f t="shared" si="1"/>
        <v>#REF!</v>
      </c>
      <c r="AD24" s="38" t="e">
        <f t="shared" si="2"/>
        <v>#REF!</v>
      </c>
      <c r="AE24" s="38" t="e">
        <f t="shared" si="3"/>
        <v>#REF!</v>
      </c>
      <c r="AF24" s="38" t="e">
        <f t="shared" si="5"/>
        <v>#REF!</v>
      </c>
      <c r="AG24" s="38" t="e">
        <f t="shared" si="4"/>
        <v>#REF!</v>
      </c>
    </row>
    <row r="25" spans="2:33" ht="18.75" customHeight="1">
      <c r="B25" s="1"/>
      <c r="C25" s="183">
        <v>4</v>
      </c>
      <c r="D25" s="184" t="e">
        <f>#REF!</f>
        <v>#REF!</v>
      </c>
      <c r="E25" s="174" t="e">
        <f>#REF!</f>
        <v>#REF!</v>
      </c>
      <c r="F25" s="173" t="e">
        <f>#REF!</f>
        <v>#REF!</v>
      </c>
      <c r="G25" s="174" t="e">
        <f>#REF!</f>
        <v>#REF!</v>
      </c>
      <c r="H25" s="177" t="e">
        <f>#REF!</f>
        <v>#REF!</v>
      </c>
      <c r="I25" s="186" t="e">
        <f>#REF!</f>
        <v>#REF!</v>
      </c>
      <c r="J25" s="177" t="e">
        <f>#REF!</f>
        <v>#REF!</v>
      </c>
      <c r="K25" s="186" t="e">
        <f>#REF!</f>
        <v>#REF!</v>
      </c>
      <c r="L25" s="177" t="e">
        <f>#REF!</f>
        <v>#REF!</v>
      </c>
      <c r="M25" s="188" t="e">
        <f>#REF!</f>
        <v>#REF!</v>
      </c>
      <c r="N25" s="189" t="e">
        <f>#REF!</f>
        <v>#REF!</v>
      </c>
      <c r="O25" s="188" t="e">
        <f>#REF!</f>
        <v>#REF!</v>
      </c>
      <c r="P25" s="189" t="e">
        <f>#REF!</f>
        <v>#REF!</v>
      </c>
      <c r="Q25" s="188" t="e">
        <f>#REF!</f>
        <v>#REF!</v>
      </c>
      <c r="R25" s="193" t="e">
        <f>#REF!</f>
        <v>#REF!</v>
      </c>
      <c r="S25" s="199" t="e">
        <f>#REF!</f>
        <v>#REF!</v>
      </c>
      <c r="T25" s="189" t="e">
        <f>#REF!</f>
        <v>#REF!</v>
      </c>
      <c r="U25" s="188" t="e">
        <f>#REF!</f>
        <v>#REF!</v>
      </c>
      <c r="V25" s="189" t="e">
        <f>#REF!</f>
        <v>#REF!</v>
      </c>
      <c r="W25" s="198" t="e">
        <f>#REF!</f>
        <v>#REF!</v>
      </c>
      <c r="X25" s="194" t="e">
        <f t="shared" si="6"/>
        <v>#REF!</v>
      </c>
      <c r="Y25" s="213" t="e">
        <f>#REF!</f>
        <v>#REF!</v>
      </c>
      <c r="Z25" s="206" t="e">
        <f t="shared" si="7"/>
        <v>#REF!</v>
      </c>
      <c r="AC25" s="38" t="e">
        <f t="shared" si="1"/>
        <v>#REF!</v>
      </c>
      <c r="AD25" s="38" t="e">
        <f t="shared" si="2"/>
        <v>#REF!</v>
      </c>
      <c r="AE25" s="38" t="e">
        <f t="shared" si="3"/>
        <v>#REF!</v>
      </c>
      <c r="AF25" s="38" t="e">
        <f t="shared" si="5"/>
        <v>#REF!</v>
      </c>
      <c r="AG25" s="38" t="e">
        <f t="shared" si="4"/>
        <v>#REF!</v>
      </c>
    </row>
    <row r="26" spans="2:33" ht="30" customHeight="1">
      <c r="B26" s="1">
        <v>2010</v>
      </c>
      <c r="C26" s="183">
        <v>1</v>
      </c>
      <c r="D26" s="184" t="e">
        <f>#REF!</f>
        <v>#REF!</v>
      </c>
      <c r="E26" s="174" t="e">
        <f>#REF!</f>
        <v>#REF!</v>
      </c>
      <c r="F26" s="173" t="e">
        <f>#REF!</f>
        <v>#REF!</v>
      </c>
      <c r="G26" s="174" t="e">
        <f>#REF!</f>
        <v>#REF!</v>
      </c>
      <c r="H26" s="177" t="e">
        <f>#REF!</f>
        <v>#REF!</v>
      </c>
      <c r="I26" s="186" t="e">
        <f>#REF!</f>
        <v>#REF!</v>
      </c>
      <c r="J26" s="177" t="e">
        <f>#REF!</f>
        <v>#REF!</v>
      </c>
      <c r="K26" s="186" t="e">
        <f>#REF!</f>
        <v>#REF!</v>
      </c>
      <c r="L26" s="177" t="e">
        <f>#REF!</f>
        <v>#REF!</v>
      </c>
      <c r="M26" s="188" t="e">
        <f>#REF!</f>
        <v>#REF!</v>
      </c>
      <c r="N26" s="189" t="e">
        <f>#REF!</f>
        <v>#REF!</v>
      </c>
      <c r="O26" s="188" t="e">
        <f>#REF!</f>
        <v>#REF!</v>
      </c>
      <c r="P26" s="189" t="e">
        <f>#REF!</f>
        <v>#REF!</v>
      </c>
      <c r="Q26" s="188" t="e">
        <f>#REF!</f>
        <v>#REF!</v>
      </c>
      <c r="R26" s="193" t="e">
        <f>#REF!</f>
        <v>#REF!</v>
      </c>
      <c r="S26" s="199" t="e">
        <f>#REF!</f>
        <v>#REF!</v>
      </c>
      <c r="T26" s="189" t="e">
        <f>#REF!</f>
        <v>#REF!</v>
      </c>
      <c r="U26" s="188" t="e">
        <f>#REF!</f>
        <v>#REF!</v>
      </c>
      <c r="V26" s="189" t="e">
        <f>#REF!</f>
        <v>#REF!</v>
      </c>
      <c r="W26" s="198" t="e">
        <f>#REF!</f>
        <v>#REF!</v>
      </c>
      <c r="X26" s="194" t="e">
        <f t="shared" si="6"/>
        <v>#REF!</v>
      </c>
      <c r="Y26" s="213" t="e">
        <f>#REF!</f>
        <v>#REF!</v>
      </c>
      <c r="Z26" s="206"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183">
        <v>2</v>
      </c>
      <c r="D27" s="184" t="e">
        <f>#REF!</f>
        <v>#REF!</v>
      </c>
      <c r="E27" s="174" t="e">
        <f>#REF!</f>
        <v>#REF!</v>
      </c>
      <c r="F27" s="173" t="e">
        <f>#REF!</f>
        <v>#REF!</v>
      </c>
      <c r="G27" s="174" t="e">
        <f>#REF!</f>
        <v>#REF!</v>
      </c>
      <c r="H27" s="177" t="e">
        <f>#REF!</f>
        <v>#REF!</v>
      </c>
      <c r="I27" s="186" t="e">
        <f>#REF!</f>
        <v>#REF!</v>
      </c>
      <c r="J27" s="177" t="e">
        <f>#REF!</f>
        <v>#REF!</v>
      </c>
      <c r="K27" s="186" t="e">
        <f>#REF!</f>
        <v>#REF!</v>
      </c>
      <c r="L27" s="177" t="e">
        <f>#REF!</f>
        <v>#REF!</v>
      </c>
      <c r="M27" s="188" t="e">
        <f>#REF!</f>
        <v>#REF!</v>
      </c>
      <c r="N27" s="189" t="e">
        <f>#REF!</f>
        <v>#REF!</v>
      </c>
      <c r="O27" s="188" t="e">
        <f>#REF!</f>
        <v>#REF!</v>
      </c>
      <c r="P27" s="189" t="e">
        <f>#REF!</f>
        <v>#REF!</v>
      </c>
      <c r="Q27" s="188" t="e">
        <f>#REF!</f>
        <v>#REF!</v>
      </c>
      <c r="R27" s="193" t="e">
        <f>#REF!</f>
        <v>#REF!</v>
      </c>
      <c r="S27" s="199" t="e">
        <f>#REF!</f>
        <v>#REF!</v>
      </c>
      <c r="T27" s="189" t="e">
        <f>#REF!</f>
        <v>#REF!</v>
      </c>
      <c r="U27" s="188" t="e">
        <f>#REF!</f>
        <v>#REF!</v>
      </c>
      <c r="V27" s="189" t="e">
        <f>#REF!</f>
        <v>#REF!</v>
      </c>
      <c r="W27" s="198" t="e">
        <f>#REF!</f>
        <v>#REF!</v>
      </c>
      <c r="X27" s="194" t="e">
        <f t="shared" si="6"/>
        <v>#REF!</v>
      </c>
      <c r="Y27" s="213" t="e">
        <f>#REF!</f>
        <v>#REF!</v>
      </c>
      <c r="Z27" s="206" t="e">
        <f t="shared" si="8"/>
        <v>#REF!</v>
      </c>
      <c r="AC27" s="38" t="e">
        <f t="shared" si="1"/>
        <v>#REF!</v>
      </c>
      <c r="AD27" s="38" t="e">
        <f t="shared" si="2"/>
        <v>#REF!</v>
      </c>
      <c r="AE27" s="38" t="e">
        <f t="shared" si="3"/>
        <v>#REF!</v>
      </c>
      <c r="AF27" s="38" t="e">
        <f t="shared" si="5"/>
        <v>#REF!</v>
      </c>
      <c r="AG27" s="38" t="e">
        <f t="shared" si="4"/>
        <v>#REF!</v>
      </c>
    </row>
    <row r="28" spans="2:33" ht="18.75" customHeight="1">
      <c r="B28" s="1"/>
      <c r="C28" s="183">
        <v>3</v>
      </c>
      <c r="D28" s="184" t="e">
        <f>#REF!</f>
        <v>#REF!</v>
      </c>
      <c r="E28" s="174" t="e">
        <f>#REF!</f>
        <v>#REF!</v>
      </c>
      <c r="F28" s="173" t="e">
        <f>#REF!</f>
        <v>#REF!</v>
      </c>
      <c r="G28" s="174" t="e">
        <f>#REF!</f>
        <v>#REF!</v>
      </c>
      <c r="H28" s="177" t="e">
        <f>#REF!</f>
        <v>#REF!</v>
      </c>
      <c r="I28" s="186" t="e">
        <f>#REF!</f>
        <v>#REF!</v>
      </c>
      <c r="J28" s="177" t="e">
        <f>#REF!</f>
        <v>#REF!</v>
      </c>
      <c r="K28" s="186" t="e">
        <f>#REF!</f>
        <v>#REF!</v>
      </c>
      <c r="L28" s="177" t="e">
        <f>#REF!</f>
        <v>#REF!</v>
      </c>
      <c r="M28" s="188" t="e">
        <f>#REF!</f>
        <v>#REF!</v>
      </c>
      <c r="N28" s="189" t="e">
        <f>#REF!</f>
        <v>#REF!</v>
      </c>
      <c r="O28" s="188" t="e">
        <f>#REF!</f>
        <v>#REF!</v>
      </c>
      <c r="P28" s="189" t="e">
        <f>#REF!</f>
        <v>#REF!</v>
      </c>
      <c r="Q28" s="188" t="e">
        <f>#REF!</f>
        <v>#REF!</v>
      </c>
      <c r="R28" s="193" t="e">
        <f>#REF!</f>
        <v>#REF!</v>
      </c>
      <c r="S28" s="199" t="e">
        <f>#REF!</f>
        <v>#REF!</v>
      </c>
      <c r="T28" s="189" t="e">
        <f>#REF!</f>
        <v>#REF!</v>
      </c>
      <c r="U28" s="188" t="e">
        <f>#REF!</f>
        <v>#REF!</v>
      </c>
      <c r="V28" s="189" t="e">
        <f>#REF!</f>
        <v>#REF!</v>
      </c>
      <c r="W28" s="198" t="e">
        <f>#REF!</f>
        <v>#REF!</v>
      </c>
      <c r="X28" s="194" t="e">
        <f t="shared" si="6"/>
        <v>#REF!</v>
      </c>
      <c r="Y28" s="213" t="e">
        <f>#REF!</f>
        <v>#REF!</v>
      </c>
      <c r="Z28" s="206" t="e">
        <f t="shared" si="8"/>
        <v>#REF!</v>
      </c>
      <c r="AC28" s="38" t="e">
        <f t="shared" si="1"/>
        <v>#REF!</v>
      </c>
      <c r="AD28" s="38" t="e">
        <f t="shared" si="2"/>
        <v>#REF!</v>
      </c>
      <c r="AE28" s="38" t="e">
        <f t="shared" si="3"/>
        <v>#REF!</v>
      </c>
      <c r="AF28" s="38" t="e">
        <f t="shared" si="5"/>
        <v>#REF!</v>
      </c>
      <c r="AG28" s="38" t="e">
        <f t="shared" si="4"/>
        <v>#REF!</v>
      </c>
    </row>
    <row r="29" spans="2:33" ht="18.75" customHeight="1">
      <c r="B29" s="1"/>
      <c r="C29" s="183">
        <v>4</v>
      </c>
      <c r="D29" s="184" t="e">
        <f>#REF!</f>
        <v>#REF!</v>
      </c>
      <c r="E29" s="174" t="e">
        <f>#REF!</f>
        <v>#REF!</v>
      </c>
      <c r="F29" s="173" t="e">
        <f>#REF!</f>
        <v>#REF!</v>
      </c>
      <c r="G29" s="174" t="e">
        <f>#REF!</f>
        <v>#REF!</v>
      </c>
      <c r="H29" s="177" t="e">
        <f>#REF!</f>
        <v>#REF!</v>
      </c>
      <c r="I29" s="186" t="e">
        <f>#REF!</f>
        <v>#REF!</v>
      </c>
      <c r="J29" s="177" t="e">
        <f>#REF!</f>
        <v>#REF!</v>
      </c>
      <c r="K29" s="186" t="e">
        <f>#REF!</f>
        <v>#REF!</v>
      </c>
      <c r="L29" s="177" t="e">
        <f>#REF!</f>
        <v>#REF!</v>
      </c>
      <c r="M29" s="188" t="e">
        <f>#REF!</f>
        <v>#REF!</v>
      </c>
      <c r="N29" s="189" t="e">
        <f>#REF!</f>
        <v>#REF!</v>
      </c>
      <c r="O29" s="188" t="e">
        <f>#REF!</f>
        <v>#REF!</v>
      </c>
      <c r="P29" s="189" t="e">
        <f>#REF!</f>
        <v>#REF!</v>
      </c>
      <c r="Q29" s="188" t="e">
        <f>#REF!</f>
        <v>#REF!</v>
      </c>
      <c r="R29" s="193" t="e">
        <f>#REF!</f>
        <v>#REF!</v>
      </c>
      <c r="S29" s="199" t="e">
        <f>#REF!</f>
        <v>#REF!</v>
      </c>
      <c r="T29" s="189" t="e">
        <f>#REF!</f>
        <v>#REF!</v>
      </c>
      <c r="U29" s="188" t="e">
        <f>#REF!</f>
        <v>#REF!</v>
      </c>
      <c r="V29" s="189" t="e">
        <f>#REF!</f>
        <v>#REF!</v>
      </c>
      <c r="W29" s="198" t="e">
        <f>#REF!</f>
        <v>#REF!</v>
      </c>
      <c r="X29" s="194" t="e">
        <f t="shared" si="6"/>
        <v>#REF!</v>
      </c>
      <c r="Y29" s="213" t="e">
        <f>#REF!</f>
        <v>#REF!</v>
      </c>
      <c r="Z29" s="206"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183">
        <v>1</v>
      </c>
      <c r="D30" s="184" t="e">
        <f>#REF!</f>
        <v>#REF!</v>
      </c>
      <c r="E30" s="174" t="e">
        <f>#REF!</f>
        <v>#REF!</v>
      </c>
      <c r="F30" s="173" t="e">
        <f>#REF!</f>
        <v>#REF!</v>
      </c>
      <c r="G30" s="174" t="e">
        <f>#REF!</f>
        <v>#REF!</v>
      </c>
      <c r="H30" s="177" t="e">
        <f>#REF!</f>
        <v>#REF!</v>
      </c>
      <c r="I30" s="186" t="e">
        <f>#REF!</f>
        <v>#REF!</v>
      </c>
      <c r="J30" s="177" t="e">
        <f>#REF!</f>
        <v>#REF!</v>
      </c>
      <c r="K30" s="186" t="e">
        <f>#REF!</f>
        <v>#REF!</v>
      </c>
      <c r="L30" s="177" t="e">
        <f>#REF!</f>
        <v>#REF!</v>
      </c>
      <c r="M30" s="188" t="e">
        <f>#REF!</f>
        <v>#REF!</v>
      </c>
      <c r="N30" s="189" t="e">
        <f>#REF!</f>
        <v>#REF!</v>
      </c>
      <c r="O30" s="188" t="e">
        <f>#REF!</f>
        <v>#REF!</v>
      </c>
      <c r="P30" s="189" t="e">
        <f>#REF!</f>
        <v>#REF!</v>
      </c>
      <c r="Q30" s="188" t="e">
        <f>#REF!</f>
        <v>#REF!</v>
      </c>
      <c r="R30" s="193" t="e">
        <f>#REF!</f>
        <v>#REF!</v>
      </c>
      <c r="S30" s="199" t="e">
        <f>#REF!</f>
        <v>#REF!</v>
      </c>
      <c r="T30" s="189" t="e">
        <f>#REF!</f>
        <v>#REF!</v>
      </c>
      <c r="U30" s="188" t="e">
        <f>#REF!</f>
        <v>#REF!</v>
      </c>
      <c r="V30" s="189" t="e">
        <f>#REF!</f>
        <v>#REF!</v>
      </c>
      <c r="W30" s="198" t="e">
        <f>#REF!</f>
        <v>#REF!</v>
      </c>
      <c r="X30" s="194" t="e">
        <f t="shared" si="6"/>
        <v>#REF!</v>
      </c>
      <c r="Y30" s="213" t="e">
        <f>#REF!</f>
        <v>#REF!</v>
      </c>
      <c r="Z30" s="206" t="e">
        <f t="shared" si="8"/>
        <v>#REF!</v>
      </c>
      <c r="AC30" s="38" t="e">
        <f t="shared" si="1"/>
        <v>#REF!</v>
      </c>
      <c r="AD30" s="38" t="e">
        <f t="shared" si="2"/>
        <v>#REF!</v>
      </c>
      <c r="AE30" s="38" t="e">
        <f t="shared" si="3"/>
        <v>#REF!</v>
      </c>
      <c r="AF30" s="38" t="e">
        <f t="shared" si="5"/>
        <v>#REF!</v>
      </c>
      <c r="AG30" s="38" t="e">
        <f t="shared" si="4"/>
        <v>#REF!</v>
      </c>
    </row>
    <row r="31" spans="2:33" ht="18.75" customHeight="1">
      <c r="B31" s="1"/>
      <c r="C31" s="183">
        <v>2</v>
      </c>
      <c r="D31" s="184" t="e">
        <f>#REF!</f>
        <v>#REF!</v>
      </c>
      <c r="E31" s="174" t="e">
        <f>#REF!</f>
        <v>#REF!</v>
      </c>
      <c r="F31" s="173" t="e">
        <f>#REF!</f>
        <v>#REF!</v>
      </c>
      <c r="G31" s="174" t="e">
        <f>#REF!</f>
        <v>#REF!</v>
      </c>
      <c r="H31" s="177" t="e">
        <f>#REF!</f>
        <v>#REF!</v>
      </c>
      <c r="I31" s="186" t="e">
        <f>#REF!</f>
        <v>#REF!</v>
      </c>
      <c r="J31" s="177" t="e">
        <f>#REF!</f>
        <v>#REF!</v>
      </c>
      <c r="K31" s="186" t="e">
        <f>#REF!</f>
        <v>#REF!</v>
      </c>
      <c r="L31" s="177" t="e">
        <f>#REF!</f>
        <v>#REF!</v>
      </c>
      <c r="M31" s="188" t="e">
        <f>#REF!</f>
        <v>#REF!</v>
      </c>
      <c r="N31" s="189" t="e">
        <f>#REF!</f>
        <v>#REF!</v>
      </c>
      <c r="O31" s="188" t="e">
        <f>#REF!</f>
        <v>#REF!</v>
      </c>
      <c r="P31" s="189" t="e">
        <f>#REF!</f>
        <v>#REF!</v>
      </c>
      <c r="Q31" s="188" t="e">
        <f>#REF!</f>
        <v>#REF!</v>
      </c>
      <c r="R31" s="193" t="e">
        <f>#REF!</f>
        <v>#REF!</v>
      </c>
      <c r="S31" s="199" t="e">
        <f>#REF!</f>
        <v>#REF!</v>
      </c>
      <c r="T31" s="189" t="e">
        <f>#REF!</f>
        <v>#REF!</v>
      </c>
      <c r="U31" s="188" t="e">
        <f>#REF!</f>
        <v>#REF!</v>
      </c>
      <c r="V31" s="189" t="e">
        <f>#REF!</f>
        <v>#REF!</v>
      </c>
      <c r="W31" s="198" t="e">
        <f>#REF!</f>
        <v>#REF!</v>
      </c>
      <c r="X31" s="194" t="e">
        <f t="shared" si="6"/>
        <v>#REF!</v>
      </c>
      <c r="Y31" s="213" t="e">
        <f>#REF!</f>
        <v>#REF!</v>
      </c>
      <c r="Z31" s="206" t="e">
        <f t="shared" si="8"/>
        <v>#REF!</v>
      </c>
      <c r="AC31" s="38" t="e">
        <f t="shared" si="1"/>
        <v>#REF!</v>
      </c>
      <c r="AD31" s="38" t="e">
        <f t="shared" si="2"/>
        <v>#REF!</v>
      </c>
      <c r="AE31" s="38" t="e">
        <f t="shared" si="3"/>
        <v>#REF!</v>
      </c>
      <c r="AF31" s="38" t="e">
        <f t="shared" si="5"/>
        <v>#REF!</v>
      </c>
      <c r="AG31" s="38" t="e">
        <f t="shared" si="4"/>
        <v>#REF!</v>
      </c>
    </row>
    <row r="32" spans="2:33" ht="18.75" customHeight="1">
      <c r="B32" s="1"/>
      <c r="C32" s="183" t="s">
        <v>56</v>
      </c>
      <c r="D32" s="184" t="e">
        <f>#REF!</f>
        <v>#REF!</v>
      </c>
      <c r="E32" s="174" t="e">
        <f>#REF!</f>
        <v>#REF!</v>
      </c>
      <c r="F32" s="173" t="e">
        <f>#REF!</f>
        <v>#REF!</v>
      </c>
      <c r="G32" s="174" t="e">
        <f>#REF!</f>
        <v>#REF!</v>
      </c>
      <c r="H32" s="177" t="e">
        <f>#REF!</f>
        <v>#REF!</v>
      </c>
      <c r="I32" s="186" t="e">
        <f>#REF!</f>
        <v>#REF!</v>
      </c>
      <c r="J32" s="177" t="e">
        <f>#REF!</f>
        <v>#REF!</v>
      </c>
      <c r="K32" s="186" t="e">
        <f>#REF!</f>
        <v>#REF!</v>
      </c>
      <c r="L32" s="177" t="e">
        <f>#REF!</f>
        <v>#REF!</v>
      </c>
      <c r="M32" s="188" t="e">
        <f>#REF!</f>
        <v>#REF!</v>
      </c>
      <c r="N32" s="189" t="e">
        <f>#REF!</f>
        <v>#REF!</v>
      </c>
      <c r="O32" s="188" t="e">
        <f>#REF!</f>
        <v>#REF!</v>
      </c>
      <c r="P32" s="189" t="e">
        <f>#REF!</f>
        <v>#REF!</v>
      </c>
      <c r="Q32" s="188" t="e">
        <f>#REF!</f>
        <v>#REF!</v>
      </c>
      <c r="R32" s="193" t="e">
        <f>#REF!</f>
        <v>#REF!</v>
      </c>
      <c r="S32" s="199" t="e">
        <f>#REF!</f>
        <v>#REF!</v>
      </c>
      <c r="T32" s="189" t="e">
        <f>#REF!</f>
        <v>#REF!</v>
      </c>
      <c r="U32" s="188" t="e">
        <f>#REF!</f>
        <v>#REF!</v>
      </c>
      <c r="V32" s="189" t="e">
        <f>#REF!</f>
        <v>#REF!</v>
      </c>
      <c r="W32" s="198" t="e">
        <f>#REF!</f>
        <v>#REF!</v>
      </c>
      <c r="X32" s="194" t="e">
        <f t="shared" si="6"/>
        <v>#REF!</v>
      </c>
      <c r="Y32" s="213" t="e">
        <f>#REF!</f>
        <v>#REF!</v>
      </c>
      <c r="Z32" s="206" t="e">
        <f t="shared" si="8"/>
        <v>#REF!</v>
      </c>
      <c r="AC32" s="38" t="e">
        <f t="shared" si="1"/>
        <v>#REF!</v>
      </c>
      <c r="AD32" s="38" t="e">
        <f t="shared" si="2"/>
        <v>#REF!</v>
      </c>
      <c r="AE32" s="38"/>
      <c r="AF32" s="38"/>
      <c r="AG32" s="38"/>
    </row>
    <row r="33" spans="2:26" ht="18.75" hidden="1" customHeight="1">
      <c r="B33" s="1"/>
      <c r="C33" s="183" t="s">
        <v>57</v>
      </c>
      <c r="D33" s="184" t="e">
        <f>#REF!</f>
        <v>#REF!</v>
      </c>
      <c r="E33" s="174" t="e">
        <f>#REF!</f>
        <v>#REF!</v>
      </c>
      <c r="F33" s="173" t="e">
        <f>#REF!</f>
        <v>#REF!</v>
      </c>
      <c r="G33" s="174" t="e">
        <f>#REF!</f>
        <v>#REF!</v>
      </c>
      <c r="H33" s="177" t="e">
        <f>#REF!</f>
        <v>#REF!</v>
      </c>
      <c r="I33" s="186" t="e">
        <f>#REF!</f>
        <v>#REF!</v>
      </c>
      <c r="J33" s="177" t="e">
        <f>#REF!</f>
        <v>#REF!</v>
      </c>
      <c r="K33" s="186" t="e">
        <f>#REF!</f>
        <v>#REF!</v>
      </c>
      <c r="L33" s="177" t="e">
        <f>#REF!</f>
        <v>#REF!</v>
      </c>
      <c r="M33" s="188" t="e">
        <f>#REF!</f>
        <v>#REF!</v>
      </c>
      <c r="N33" s="189" t="e">
        <f>#REF!</f>
        <v>#REF!</v>
      </c>
      <c r="O33" s="188" t="e">
        <f>#REF!</f>
        <v>#REF!</v>
      </c>
      <c r="P33" s="189" t="e">
        <f>#REF!</f>
        <v>#REF!</v>
      </c>
      <c r="Q33" s="188" t="e">
        <f>#REF!</f>
        <v>#REF!</v>
      </c>
      <c r="R33" s="193" t="e">
        <f>#REF!</f>
        <v>#REF!</v>
      </c>
      <c r="S33" s="199" t="e">
        <f>#REF!</f>
        <v>#REF!</v>
      </c>
      <c r="T33" s="189" t="e">
        <f>#REF!</f>
        <v>#REF!</v>
      </c>
      <c r="U33" s="188" t="e">
        <f>#REF!</f>
        <v>#REF!</v>
      </c>
      <c r="V33" s="189" t="e">
        <f>#REF!</f>
        <v>#REF!</v>
      </c>
      <c r="W33" s="198" t="e">
        <f>#REF!</f>
        <v>#REF!</v>
      </c>
      <c r="X33" s="194" t="e">
        <f t="shared" si="6"/>
        <v>#REF!</v>
      </c>
      <c r="Y33" s="213" t="e">
        <f>#REF!</f>
        <v>#REF!</v>
      </c>
      <c r="Z33" s="206" t="e">
        <f t="shared" si="8"/>
        <v>#REF!</v>
      </c>
    </row>
    <row r="34" spans="2:26" ht="18.75" hidden="1" customHeight="1">
      <c r="B34" s="1">
        <v>2012</v>
      </c>
      <c r="C34" s="183" t="s">
        <v>58</v>
      </c>
      <c r="D34" s="184" t="e">
        <f>#REF!</f>
        <v>#REF!</v>
      </c>
      <c r="E34" s="174" t="e">
        <f>#REF!</f>
        <v>#REF!</v>
      </c>
      <c r="F34" s="173" t="e">
        <f>#REF!</f>
        <v>#REF!</v>
      </c>
      <c r="G34" s="174" t="e">
        <f>#REF!</f>
        <v>#REF!</v>
      </c>
      <c r="H34" s="177" t="e">
        <f>#REF!</f>
        <v>#REF!</v>
      </c>
      <c r="I34" s="186" t="e">
        <f>#REF!</f>
        <v>#REF!</v>
      </c>
      <c r="J34" s="177" t="e">
        <f>#REF!</f>
        <v>#REF!</v>
      </c>
      <c r="K34" s="186" t="e">
        <f>#REF!</f>
        <v>#REF!</v>
      </c>
      <c r="L34" s="177" t="e">
        <f>#REF!</f>
        <v>#REF!</v>
      </c>
      <c r="M34" s="188" t="e">
        <f>#REF!</f>
        <v>#REF!</v>
      </c>
      <c r="N34" s="189" t="e">
        <f>#REF!</f>
        <v>#REF!</v>
      </c>
      <c r="O34" s="188" t="e">
        <f>#REF!</f>
        <v>#REF!</v>
      </c>
      <c r="P34" s="189" t="e">
        <f>#REF!</f>
        <v>#REF!</v>
      </c>
      <c r="Q34" s="188" t="e">
        <f>#REF!</f>
        <v>#REF!</v>
      </c>
      <c r="R34" s="193" t="e">
        <f>#REF!</f>
        <v>#REF!</v>
      </c>
      <c r="S34" s="199" t="e">
        <f>#REF!</f>
        <v>#REF!</v>
      </c>
      <c r="T34" s="189" t="e">
        <f>#REF!</f>
        <v>#REF!</v>
      </c>
      <c r="U34" s="188" t="e">
        <f>#REF!</f>
        <v>#REF!</v>
      </c>
      <c r="V34" s="189" t="e">
        <f>#REF!</f>
        <v>#REF!</v>
      </c>
      <c r="W34" s="198" t="e">
        <f>#REF!</f>
        <v>#REF!</v>
      </c>
      <c r="X34" s="194" t="e">
        <f t="shared" si="6"/>
        <v>#REF!</v>
      </c>
      <c r="Y34" s="213" t="e">
        <f>#REF!</f>
        <v>#REF!</v>
      </c>
      <c r="Z34" s="206" t="e">
        <f t="shared" si="8"/>
        <v>#REF!</v>
      </c>
    </row>
    <row r="35" spans="2:26" ht="4.5" customHeight="1">
      <c r="B35" s="33"/>
      <c r="C35" s="33"/>
      <c r="D35" s="292"/>
      <c r="E35" s="293"/>
      <c r="F35" s="293"/>
      <c r="G35" s="293"/>
      <c r="H35" s="293"/>
      <c r="I35" s="293"/>
      <c r="J35" s="293"/>
      <c r="K35" s="293"/>
      <c r="L35" s="293"/>
      <c r="M35" s="293"/>
      <c r="N35" s="293"/>
      <c r="O35" s="293"/>
      <c r="P35" s="293"/>
      <c r="Q35" s="293"/>
      <c r="R35" s="294"/>
      <c r="S35" s="295"/>
      <c r="T35" s="293"/>
      <c r="U35" s="293"/>
      <c r="V35" s="293"/>
      <c r="W35" s="294"/>
      <c r="X35" s="296"/>
      <c r="Y35" s="293"/>
      <c r="Z35" s="224"/>
    </row>
    <row r="36" spans="2:26" ht="18.75" customHeight="1">
      <c r="B36" s="36" t="s">
        <v>59</v>
      </c>
      <c r="C36" s="1"/>
      <c r="D36" s="253"/>
      <c r="E36" s="42"/>
      <c r="F36" s="42"/>
      <c r="G36" s="42"/>
      <c r="H36" s="42"/>
      <c r="I36" s="42"/>
      <c r="J36" s="42"/>
      <c r="K36" s="42"/>
      <c r="L36" s="42"/>
      <c r="M36" s="42"/>
      <c r="N36" s="42"/>
      <c r="O36" s="42"/>
      <c r="P36" s="42"/>
      <c r="Q36" s="42"/>
      <c r="R36" s="38"/>
      <c r="S36" s="280"/>
      <c r="T36" s="42"/>
      <c r="U36" s="42"/>
      <c r="V36" s="42"/>
      <c r="W36" s="38"/>
      <c r="X36" s="290"/>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3" width="7.21875" style="13" customWidth="1"/>
    <col min="24" max="24" width="8.44140625" style="13" customWidth="1"/>
    <col min="25" max="25" width="7.21875" style="170" hidden="1" customWidth="1"/>
    <col min="26" max="26" width="8.44140625" style="13" customWidth="1"/>
    <col min="27" max="27" width="1.21875" style="13" customWidth="1"/>
    <col min="28" max="16384" width="9.21875" style="13"/>
  </cols>
  <sheetData>
    <row r="1" spans="2:31" ht="26.25" customHeight="1">
      <c r="B1" s="171" t="s">
        <v>60</v>
      </c>
      <c r="D1" s="12"/>
      <c r="E1" s="12"/>
      <c r="F1" s="12"/>
      <c r="G1" s="12"/>
      <c r="H1" s="12"/>
      <c r="I1" s="12"/>
      <c r="J1" s="12"/>
      <c r="K1" s="12"/>
    </row>
    <row r="2" spans="2:31" ht="14.4" hidden="1">
      <c r="B2" s="75"/>
      <c r="D2" s="472" t="s">
        <v>24</v>
      </c>
      <c r="E2" s="473"/>
      <c r="F2" s="473"/>
      <c r="G2" s="474"/>
      <c r="H2" s="472" t="s">
        <v>25</v>
      </c>
      <c r="I2" s="475"/>
      <c r="J2" s="475"/>
      <c r="K2" s="475"/>
      <c r="L2" s="476"/>
      <c r="M2" s="472" t="s">
        <v>26</v>
      </c>
      <c r="N2" s="475"/>
      <c r="O2" s="475"/>
      <c r="P2" s="475"/>
      <c r="Q2" s="475"/>
      <c r="R2" s="475"/>
      <c r="S2" s="475"/>
      <c r="T2" s="475"/>
      <c r="U2" s="475"/>
      <c r="V2" s="475"/>
      <c r="W2" s="476"/>
      <c r="X2" s="8"/>
      <c r="Y2" s="201"/>
      <c r="Z2" s="143"/>
    </row>
    <row r="3" spans="2:31" s="12" customFormat="1" ht="123.75" customHeight="1">
      <c r="B3" s="357" t="s">
        <v>61</v>
      </c>
      <c r="C3" s="376" t="s">
        <v>62</v>
      </c>
      <c r="D3" s="377" t="s">
        <v>29</v>
      </c>
      <c r="E3" s="377" t="s">
        <v>30</v>
      </c>
      <c r="F3" s="377" t="s">
        <v>31</v>
      </c>
      <c r="G3" s="377" t="s">
        <v>32</v>
      </c>
      <c r="H3" s="378" t="s">
        <v>33</v>
      </c>
      <c r="I3" s="379" t="s">
        <v>34</v>
      </c>
      <c r="J3" s="378" t="s">
        <v>35</v>
      </c>
      <c r="K3" s="378" t="s">
        <v>36</v>
      </c>
      <c r="L3" s="379" t="s">
        <v>37</v>
      </c>
      <c r="M3" s="380" t="s">
        <v>38</v>
      </c>
      <c r="N3" s="380" t="s">
        <v>39</v>
      </c>
      <c r="O3" s="380" t="s">
        <v>40</v>
      </c>
      <c r="P3" s="380" t="s">
        <v>41</v>
      </c>
      <c r="Q3" s="380" t="s">
        <v>42</v>
      </c>
      <c r="R3" s="380" t="s">
        <v>43</v>
      </c>
      <c r="S3" s="380" t="s">
        <v>44</v>
      </c>
      <c r="T3" s="380" t="s">
        <v>45</v>
      </c>
      <c r="U3" s="380" t="s">
        <v>46</v>
      </c>
      <c r="V3" s="380" t="s">
        <v>47</v>
      </c>
      <c r="W3" s="380" t="s">
        <v>48</v>
      </c>
      <c r="X3" s="381" t="s">
        <v>63</v>
      </c>
      <c r="Y3" s="383" t="s">
        <v>50</v>
      </c>
      <c r="Z3" s="358" t="s">
        <v>51</v>
      </c>
      <c r="AC3" s="8" t="s">
        <v>52</v>
      </c>
      <c r="AD3" s="8" t="s">
        <v>53</v>
      </c>
      <c r="AE3" s="8" t="s">
        <v>54</v>
      </c>
    </row>
    <row r="4" spans="2:31" ht="24.75" hidden="1" customHeight="1">
      <c r="B4" s="60">
        <v>2006</v>
      </c>
      <c r="C4" s="71"/>
      <c r="D4" s="173"/>
      <c r="E4" s="174"/>
      <c r="F4" s="175"/>
      <c r="G4" s="176"/>
      <c r="H4" s="177"/>
      <c r="I4" s="186"/>
      <c r="J4" s="177"/>
      <c r="K4" s="187"/>
      <c r="L4" s="177"/>
      <c r="M4" s="188"/>
      <c r="N4" s="189"/>
      <c r="O4" s="188"/>
      <c r="P4" s="189"/>
      <c r="Q4" s="188"/>
      <c r="R4" s="189"/>
      <c r="S4" s="188"/>
      <c r="T4" s="189"/>
      <c r="U4" s="188"/>
      <c r="V4" s="193"/>
      <c r="W4" s="188"/>
      <c r="X4" s="194"/>
      <c r="Y4" s="202"/>
      <c r="Z4" s="203"/>
    </row>
    <row r="5" spans="2:31" ht="27" hidden="1" customHeight="1">
      <c r="B5" s="60">
        <v>2007</v>
      </c>
      <c r="C5" s="71"/>
      <c r="D5" s="178">
        <f>'T1'!D5/'T1'!D4*100-100</f>
        <v>-1.3466049846451114</v>
      </c>
      <c r="E5" s="179">
        <f>'T1'!E5/'T1'!E4*100-100</f>
        <v>4.7316466853831542</v>
      </c>
      <c r="F5" s="179">
        <f>'T1'!F5/'T1'!F4*100-100</f>
        <v>-4.0926213861566083</v>
      </c>
      <c r="G5" s="179">
        <f>'T1'!G5/'T1'!G4*100-100</f>
        <v>-7.24724865426181</v>
      </c>
      <c r="H5" s="180">
        <f>'T1'!H5/'T1'!H4*100-100</f>
        <v>6.8620817807626366</v>
      </c>
      <c r="I5" s="180">
        <f>'T1'!I5/'T1'!I4*100-100</f>
        <v>-1.2158585036716687</v>
      </c>
      <c r="J5" s="180">
        <f>'T1'!J5/'T1'!J4*100-100</f>
        <v>-17.212572480725925</v>
      </c>
      <c r="K5" s="180">
        <f>'T1'!K5/'T1'!K4*100-100</f>
        <v>1.1610769957487861</v>
      </c>
      <c r="L5" s="180">
        <f>'T1'!L5/'T1'!L4*100-100</f>
        <v>23.151961617022863</v>
      </c>
      <c r="M5" s="190">
        <f>'T1'!M5/'T1'!M4*100-100</f>
        <v>5.4284631041020788</v>
      </c>
      <c r="N5" s="190">
        <f>'T1'!N5/'T1'!N4*100-100</f>
        <v>2.5176993943778001</v>
      </c>
      <c r="O5" s="190">
        <f>'T1'!O5/'T1'!O4*100-100</f>
        <v>9.1710519957396457</v>
      </c>
      <c r="P5" s="190">
        <f>'T1'!P5/'T1'!P4*100-100</f>
        <v>4.0999999999999943</v>
      </c>
      <c r="Q5" s="190">
        <f>'T1'!Q5/'T1'!Q4*100-100</f>
        <v>18.380405371958403</v>
      </c>
      <c r="R5" s="190">
        <f>'T1'!R5/'T1'!R4*100-100</f>
        <v>2.4000000000000057</v>
      </c>
      <c r="S5" s="190">
        <f>'T1'!S5/'T1'!S4*100-100</f>
        <v>3.8649272623241018</v>
      </c>
      <c r="T5" s="190">
        <f>'T1'!T5/'T1'!T4*100-100</f>
        <v>11.299999999999997</v>
      </c>
      <c r="U5" s="190">
        <f>'T1'!U5/'T1'!U4*100-100</f>
        <v>10.000000000000014</v>
      </c>
      <c r="V5" s="190">
        <f>'T1'!V5/'T1'!V4*100-100</f>
        <v>3.7758340527317245</v>
      </c>
      <c r="W5" s="190">
        <f>'T1'!W5/'T1'!W4*100-100</f>
        <v>8.8724113362124655</v>
      </c>
      <c r="X5" s="195">
        <f>'T1'!X5/'T1'!X4*100-100</f>
        <v>4.4933544060850892</v>
      </c>
      <c r="Y5" s="204">
        <f>'T1'!Y5/'T1'!Y4*100-100</f>
        <v>45.573883590117816</v>
      </c>
      <c r="Z5" s="50">
        <f>'T1'!Z5/'T1'!Z4*100-100</f>
        <v>6.4597679891949014</v>
      </c>
      <c r="AA5" s="61"/>
    </row>
    <row r="6" spans="2:31" ht="20.25" hidden="1" customHeight="1">
      <c r="B6" s="60">
        <v>2008</v>
      </c>
      <c r="C6" s="71"/>
      <c r="D6" s="178">
        <f>'T1'!D6/'T1'!D5*100-100</f>
        <v>8.5999999999999801</v>
      </c>
      <c r="E6" s="179">
        <f>'T1'!E6/'T1'!E5*100-100</f>
        <v>5.1039654770627578</v>
      </c>
      <c r="F6" s="179">
        <f>'T1'!F6/'T1'!F5*100-100</f>
        <v>-3.3201314451929846</v>
      </c>
      <c r="G6" s="179">
        <f>'T1'!G6/'T1'!G5*100-100</f>
        <v>17.38077658018679</v>
      </c>
      <c r="H6" s="180">
        <f>'T1'!H6/'T1'!H5*100-100</f>
        <v>2.4193734822772939</v>
      </c>
      <c r="I6" s="180">
        <f>'T1'!I6/'T1'!I5*100-100</f>
        <v>3.7004753770359002</v>
      </c>
      <c r="J6" s="180">
        <f>'T1'!J6/'T1'!J5*100-100</f>
        <v>19.423493246993189</v>
      </c>
      <c r="K6" s="180">
        <f>'T1'!K6/'T1'!K5*100-100</f>
        <v>0.84657122311537591</v>
      </c>
      <c r="L6" s="180">
        <f>'T1'!L6/'T1'!L5*100-100</f>
        <v>38.983489705249866</v>
      </c>
      <c r="M6" s="190">
        <f>'T1'!M6/'T1'!M5*100-100</f>
        <v>9.5045687599997422</v>
      </c>
      <c r="N6" s="190">
        <f>'T1'!N6/'T1'!N5*100-100</f>
        <v>9.0755497430803871</v>
      </c>
      <c r="O6" s="190">
        <f>'T1'!O6/'T1'!O5*100-100</f>
        <v>3.8278599962842179</v>
      </c>
      <c r="P6" s="190">
        <f>'T1'!P6/'T1'!P5*100-100</f>
        <v>19.500000000000057</v>
      </c>
      <c r="Q6" s="190">
        <f>'T1'!Q6/'T1'!Q5*100-100</f>
        <v>10.781644687910713</v>
      </c>
      <c r="R6" s="190">
        <f>'T1'!R6/'T1'!R5*100-100</f>
        <v>2.4000000000000057</v>
      </c>
      <c r="S6" s="190">
        <f>'T1'!S6/'T1'!S5*100-100</f>
        <v>-1.8306603763185763</v>
      </c>
      <c r="T6" s="190">
        <f>'T1'!T6/'T1'!T5*100-100</f>
        <v>12.734106372296395</v>
      </c>
      <c r="U6" s="190">
        <f>'T1'!U6/'T1'!U5*100-100</f>
        <v>13.02545062030822</v>
      </c>
      <c r="V6" s="190">
        <f>'T1'!V6/'T1'!V5*100-100</f>
        <v>4.439205727112423</v>
      </c>
      <c r="W6" s="190">
        <f>'T1'!W6/'T1'!W5*100-100</f>
        <v>9.1613688484176237</v>
      </c>
      <c r="X6" s="195">
        <f>'T1'!X6/'T1'!X5*100-100</f>
        <v>9.3174233314594801</v>
      </c>
      <c r="Y6" s="204">
        <f>'T1'!Y6/'T1'!Y5*100-100</f>
        <v>-4.2307798138319015</v>
      </c>
      <c r="Z6" s="50">
        <f>'T1'!Z6/'T1'!Z5*100-100</f>
        <v>8.4306380242699817</v>
      </c>
      <c r="AA6" s="61"/>
    </row>
    <row r="7" spans="2:31" ht="20.25" hidden="1" customHeight="1">
      <c r="B7" s="60">
        <v>2009</v>
      </c>
      <c r="C7" s="71"/>
      <c r="D7" s="178">
        <f>'T1'!D7/'T1'!D6*100-100</f>
        <v>10.209647386846072</v>
      </c>
      <c r="E7" s="179">
        <f>'T1'!E7/'T1'!E6*100-100</f>
        <v>4.3665196467012066</v>
      </c>
      <c r="F7" s="179">
        <f>'T1'!F7/'T1'!F6*100-100</f>
        <v>0.72021484773374311</v>
      </c>
      <c r="G7" s="179">
        <f>'T1'!G7/'T1'!G6*100-100</f>
        <v>-5.7114630128117767</v>
      </c>
      <c r="H7" s="180">
        <f>'T1'!H7/'T1'!H6*100-100</f>
        <v>6.7516550123353483</v>
      </c>
      <c r="I7" s="180">
        <f>'T1'!I7/'T1'!I6*100-100</f>
        <v>-1.3056693979478666</v>
      </c>
      <c r="J7" s="180">
        <f>'T1'!J7/'T1'!J6*100-100</f>
        <v>7.5043898300072556</v>
      </c>
      <c r="K7" s="180">
        <f>'T1'!K7/'T1'!K6*100-100</f>
        <v>7.6501011709907232</v>
      </c>
      <c r="L7" s="180">
        <f>'T1'!L7/'T1'!L6*100-100</f>
        <v>9.3355354458181097</v>
      </c>
      <c r="M7" s="190">
        <f>'T1'!M7/'T1'!M6*100-100</f>
        <v>5.3917494416368896</v>
      </c>
      <c r="N7" s="190">
        <f>'T1'!N7/'T1'!N6*100-100</f>
        <v>-3.7785667823986131</v>
      </c>
      <c r="O7" s="190">
        <f>'T1'!O7/'T1'!O6*100-100</f>
        <v>4.4247858761263075</v>
      </c>
      <c r="P7" s="190">
        <f>'T1'!P7/'T1'!P6*100-100</f>
        <v>3.8723543389311885</v>
      </c>
      <c r="Q7" s="190">
        <f>'T1'!Q7/'T1'!Q6*100-100</f>
        <v>9.3234826286889216</v>
      </c>
      <c r="R7" s="190">
        <f>'T1'!R7/'T1'!R6*100-100</f>
        <v>2.4000000000000057</v>
      </c>
      <c r="S7" s="190">
        <f>'T1'!S7/'T1'!S6*100-100</f>
        <v>-1.5500615520755616</v>
      </c>
      <c r="T7" s="190">
        <f>'T1'!T7/'T1'!T6*100-100</f>
        <v>11.687427187715912</v>
      </c>
      <c r="U7" s="190">
        <f>'T1'!U7/'T1'!U6*100-100</f>
        <v>12.353155938741693</v>
      </c>
      <c r="V7" s="190">
        <f>'T1'!V7/'T1'!V6*100-100</f>
        <v>15.152343765660973</v>
      </c>
      <c r="W7" s="190">
        <f>'T1'!W7/'T1'!W6*100-100</f>
        <v>7.4706980818651374</v>
      </c>
      <c r="X7" s="195">
        <f>'T1'!X7/'T1'!X6*100-100</f>
        <v>5.7845251555840065</v>
      </c>
      <c r="Y7" s="204">
        <f>'T1'!Y7/'T1'!Y6*100-100</f>
        <v>-25.194111672337456</v>
      </c>
      <c r="Z7" s="50">
        <f>'T1'!Z7/'T1'!Z6*100-100</f>
        <v>3.9936181714969479</v>
      </c>
      <c r="AA7" s="61"/>
    </row>
    <row r="8" spans="2:31" ht="20.25" hidden="1" customHeight="1">
      <c r="B8" s="60">
        <v>2010</v>
      </c>
      <c r="D8" s="32">
        <f>'T1'!D8/'T1'!D7*100-100</f>
        <v>5.0000539094517364</v>
      </c>
      <c r="E8" s="179">
        <f>'T1'!E8/'T1'!E7*100-100</f>
        <v>4.6493195470650051</v>
      </c>
      <c r="F8" s="179">
        <f>'T1'!F8/'T1'!F7*100-100</f>
        <v>10.07128877010814</v>
      </c>
      <c r="G8" s="179">
        <f>'T1'!G8/'T1'!G7*100-100</f>
        <v>1.4907404468012686</v>
      </c>
      <c r="H8" s="180">
        <f>'T1'!H8/'T1'!H7*100-100</f>
        <v>7.6427830219497821</v>
      </c>
      <c r="I8" s="180">
        <f>'T1'!I8/'T1'!I7*100-100</f>
        <v>7.6004356256203209</v>
      </c>
      <c r="J8" s="180">
        <f>'T1'!J8/'T1'!J7*100-100</f>
        <v>12.260229323741484</v>
      </c>
      <c r="K8" s="180">
        <f>'T1'!K8/'T1'!K7*100-100</f>
        <v>5.2637697178197698</v>
      </c>
      <c r="L8" s="180">
        <f>'T1'!L8/'T1'!L7*100-100</f>
        <v>2.4999999999997442</v>
      </c>
      <c r="M8" s="190">
        <f>'T1'!M8/'T1'!M7*100-100</f>
        <v>13.340973852397028</v>
      </c>
      <c r="N8" s="190">
        <f>'T1'!N8/'T1'!N7*100-100</f>
        <v>2.6877702074690859</v>
      </c>
      <c r="O8" s="190">
        <f>'T1'!O8/'T1'!O7*100-100</f>
        <v>8.0344344616680985</v>
      </c>
      <c r="P8" s="190">
        <f>'T1'!P8/'T1'!P7*100-100</f>
        <v>24.47131263344275</v>
      </c>
      <c r="Q8" s="190">
        <f>'T1'!Q8/'T1'!Q7*100-100</f>
        <v>16.749668529543143</v>
      </c>
      <c r="R8" s="190">
        <f>'T1'!R8/'T1'!R7*100-100</f>
        <v>2.3999999999999204</v>
      </c>
      <c r="S8" s="190">
        <f>'T1'!S8/'T1'!S7*100-100</f>
        <v>23.101047420641834</v>
      </c>
      <c r="T8" s="190">
        <f>'T1'!T8/'T1'!T7*100-100</f>
        <v>3.3754509600378384</v>
      </c>
      <c r="U8" s="190">
        <f>'T1'!U8/'T1'!U7*100-100</f>
        <v>5.2823740596394089</v>
      </c>
      <c r="V8" s="190">
        <f>'T1'!V8/'T1'!V7*100-100</f>
        <v>11.240527828975061</v>
      </c>
      <c r="W8" s="190">
        <f>'T1'!W8/'T1'!W7*100-100</f>
        <v>10.70346615366158</v>
      </c>
      <c r="X8" s="195">
        <f>'T1'!X8/'T1'!X7*100-100</f>
        <v>7.5945982799118497</v>
      </c>
      <c r="Y8" s="204">
        <f>'T1'!Y8/'T1'!Y7*100-100</f>
        <v>10.540410082004087</v>
      </c>
      <c r="Z8" s="50">
        <f>'T1'!Z8/'T1'!Z7*100-100</f>
        <v>7.7171007429217724</v>
      </c>
      <c r="AA8" s="61"/>
    </row>
    <row r="9" spans="2:31" ht="5.25" customHeight="1">
      <c r="B9" s="1"/>
      <c r="D9" s="175"/>
      <c r="E9" s="181"/>
      <c r="F9" s="175"/>
      <c r="G9" s="175"/>
      <c r="H9" s="182"/>
      <c r="I9" s="191"/>
      <c r="J9" s="191"/>
      <c r="K9" s="191"/>
      <c r="L9" s="191"/>
      <c r="M9" s="192"/>
      <c r="N9" s="193"/>
      <c r="O9" s="189"/>
      <c r="P9" s="192"/>
      <c r="Q9" s="192"/>
      <c r="R9" s="193"/>
      <c r="S9" s="189"/>
      <c r="T9" s="189"/>
      <c r="U9" s="193"/>
      <c r="V9" s="193"/>
      <c r="W9" s="193"/>
      <c r="X9" s="196"/>
      <c r="Y9" s="205"/>
      <c r="Z9" s="39"/>
    </row>
    <row r="10" spans="2:31" ht="30" customHeight="1">
      <c r="B10" s="1">
        <v>2006</v>
      </c>
      <c r="C10" s="183">
        <v>1</v>
      </c>
      <c r="D10" s="178"/>
      <c r="E10" s="179"/>
      <c r="F10" s="178"/>
      <c r="G10" s="179"/>
      <c r="H10" s="180"/>
      <c r="I10" s="180"/>
      <c r="J10" s="180"/>
      <c r="K10" s="180"/>
      <c r="L10" s="180"/>
      <c r="M10" s="190"/>
      <c r="N10" s="190"/>
      <c r="O10" s="190"/>
      <c r="P10" s="190"/>
      <c r="Q10" s="190"/>
      <c r="R10" s="190"/>
      <c r="S10" s="190"/>
      <c r="T10" s="190"/>
      <c r="U10" s="190"/>
      <c r="V10" s="190"/>
      <c r="W10" s="190"/>
      <c r="X10" s="195"/>
      <c r="Y10" s="204"/>
      <c r="Z10" s="50"/>
      <c r="AC10" s="38">
        <f>D10+E10+F10+G10</f>
        <v>0</v>
      </c>
      <c r="AD10" s="38">
        <f>H10+I10+J10+K10+L10</f>
        <v>0</v>
      </c>
      <c r="AE10" s="38">
        <f>M10+N10+O10+P10+Q10+R10+S10+T10+U10+V10+W10</f>
        <v>0</v>
      </c>
    </row>
    <row r="11" spans="2:31" ht="18.75" customHeight="1">
      <c r="B11" s="1"/>
      <c r="C11" s="183">
        <v>2</v>
      </c>
      <c r="D11" s="178" t="e">
        <f>'qly growth rates'!C6</f>
        <v>#REF!</v>
      </c>
      <c r="E11" s="179" t="e">
        <f>'qly growth rates'!D6</f>
        <v>#REF!</v>
      </c>
      <c r="F11" s="178" t="e">
        <f>'qly growth rates'!E6</f>
        <v>#REF!</v>
      </c>
      <c r="G11" s="179" t="e">
        <f>'qly growth rates'!F6</f>
        <v>#REF!</v>
      </c>
      <c r="H11" s="180" t="e">
        <f>'qly growth rates'!G6</f>
        <v>#REF!</v>
      </c>
      <c r="I11" s="180" t="e">
        <f>'qly growth rates'!H6</f>
        <v>#REF!</v>
      </c>
      <c r="J11" s="180" t="e">
        <f>'qly growth rates'!I6</f>
        <v>#REF!</v>
      </c>
      <c r="K11" s="180" t="e">
        <f>'qly growth rates'!J6</f>
        <v>#REF!</v>
      </c>
      <c r="L11" s="180" t="e">
        <f>'qly growth rates'!K6</f>
        <v>#REF!</v>
      </c>
      <c r="M11" s="190" t="e">
        <f>'qly growth rates'!L6</f>
        <v>#REF!</v>
      </c>
      <c r="N11" s="190" t="e">
        <f>'qly growth rates'!M6</f>
        <v>#REF!</v>
      </c>
      <c r="O11" s="190" t="e">
        <f>'qly growth rates'!N6</f>
        <v>#REF!</v>
      </c>
      <c r="P11" s="190" t="e">
        <f>'qly growth rates'!O6</f>
        <v>#REF!</v>
      </c>
      <c r="Q11" s="190" t="e">
        <f>'qly growth rates'!P6</f>
        <v>#REF!</v>
      </c>
      <c r="R11" s="190" t="e">
        <f>'qly growth rates'!Q6</f>
        <v>#REF!</v>
      </c>
      <c r="S11" s="190" t="e">
        <f>'qly growth rates'!R6</f>
        <v>#REF!</v>
      </c>
      <c r="T11" s="190" t="e">
        <f>'qly growth rates'!S6</f>
        <v>#REF!</v>
      </c>
      <c r="U11" s="190" t="e">
        <f>'qly growth rates'!T6</f>
        <v>#REF!</v>
      </c>
      <c r="V11" s="190" t="e">
        <f>'qly growth rates'!U6</f>
        <v>#REF!</v>
      </c>
      <c r="W11" s="190" t="e">
        <f>'qly growth rates'!V6</f>
        <v>#REF!</v>
      </c>
      <c r="X11" s="195" t="e">
        <f>'qly growth rates'!W6</f>
        <v>#REF!</v>
      </c>
      <c r="Y11" s="204" t="e">
        <f>'qly growth rates'!X6</f>
        <v>#REF!</v>
      </c>
      <c r="Z11" s="50" t="e">
        <f>'qly growth rates'!Y6</f>
        <v>#REF!</v>
      </c>
      <c r="AC11" s="58" t="e">
        <f>'T1'!AC11/'T1'!AC10*100-100</f>
        <v>#REF!</v>
      </c>
      <c r="AD11" s="58" t="e">
        <f>'T1'!AD11/'T1'!AD10*100-100</f>
        <v>#REF!</v>
      </c>
      <c r="AE11" s="58" t="e">
        <f>'T1'!AE11/'T1'!AE10*100-100</f>
        <v>#REF!</v>
      </c>
    </row>
    <row r="12" spans="2:31" ht="18.75" customHeight="1">
      <c r="B12" s="1"/>
      <c r="C12" s="183">
        <v>3</v>
      </c>
      <c r="D12" s="178" t="e">
        <f>'qly growth rates'!C7</f>
        <v>#REF!</v>
      </c>
      <c r="E12" s="179" t="e">
        <f>'qly growth rates'!D7</f>
        <v>#REF!</v>
      </c>
      <c r="F12" s="178" t="e">
        <f>'qly growth rates'!E7</f>
        <v>#REF!</v>
      </c>
      <c r="G12" s="179" t="e">
        <f>'qly growth rates'!F7</f>
        <v>#REF!</v>
      </c>
      <c r="H12" s="180" t="e">
        <f>'qly growth rates'!G7</f>
        <v>#REF!</v>
      </c>
      <c r="I12" s="180" t="e">
        <f>'qly growth rates'!H7</f>
        <v>#REF!</v>
      </c>
      <c r="J12" s="180" t="e">
        <f>'qly growth rates'!I7</f>
        <v>#REF!</v>
      </c>
      <c r="K12" s="180" t="e">
        <f>'qly growth rates'!J7</f>
        <v>#REF!</v>
      </c>
      <c r="L12" s="180" t="e">
        <f>'qly growth rates'!K7</f>
        <v>#REF!</v>
      </c>
      <c r="M12" s="190" t="e">
        <f>'qly growth rates'!L7</f>
        <v>#REF!</v>
      </c>
      <c r="N12" s="190" t="e">
        <f>'qly growth rates'!M7</f>
        <v>#REF!</v>
      </c>
      <c r="O12" s="190" t="e">
        <f>'qly growth rates'!N7</f>
        <v>#REF!</v>
      </c>
      <c r="P12" s="190" t="e">
        <f>'qly growth rates'!O7</f>
        <v>#REF!</v>
      </c>
      <c r="Q12" s="190" t="e">
        <f>'qly growth rates'!P7</f>
        <v>#REF!</v>
      </c>
      <c r="R12" s="190" t="e">
        <f>'qly growth rates'!Q7</f>
        <v>#REF!</v>
      </c>
      <c r="S12" s="190" t="e">
        <f>'qly growth rates'!R7</f>
        <v>#REF!</v>
      </c>
      <c r="T12" s="190" t="e">
        <f>'qly growth rates'!S7</f>
        <v>#REF!</v>
      </c>
      <c r="U12" s="190" t="e">
        <f>'qly growth rates'!T7</f>
        <v>#REF!</v>
      </c>
      <c r="V12" s="190" t="e">
        <f>'qly growth rates'!U7</f>
        <v>#REF!</v>
      </c>
      <c r="W12" s="190" t="e">
        <f>'qly growth rates'!V7</f>
        <v>#REF!</v>
      </c>
      <c r="X12" s="195" t="e">
        <f>'qly growth rates'!W7</f>
        <v>#REF!</v>
      </c>
      <c r="Y12" s="204" t="e">
        <f>'qly growth rates'!X7</f>
        <v>#REF!</v>
      </c>
      <c r="Z12" s="50" t="e">
        <f>'qly growth rates'!Y7</f>
        <v>#REF!</v>
      </c>
      <c r="AC12" s="58" t="e">
        <f>'T1'!AC12/'T1'!AC11*100-100</f>
        <v>#REF!</v>
      </c>
      <c r="AD12" s="58" t="e">
        <f>'T1'!AD12/'T1'!AD11*100-100</f>
        <v>#REF!</v>
      </c>
      <c r="AE12" s="58" t="e">
        <f>'T1'!AE12/'T1'!AE11*100-100</f>
        <v>#REF!</v>
      </c>
    </row>
    <row r="13" spans="2:31" ht="18.75" customHeight="1">
      <c r="B13" s="1"/>
      <c r="C13" s="183">
        <v>4</v>
      </c>
      <c r="D13" s="178" t="e">
        <f>'qly growth rates'!C8</f>
        <v>#REF!</v>
      </c>
      <c r="E13" s="179" t="e">
        <f>'qly growth rates'!D8</f>
        <v>#REF!</v>
      </c>
      <c r="F13" s="178" t="e">
        <f>'qly growth rates'!E8</f>
        <v>#REF!</v>
      </c>
      <c r="G13" s="179" t="e">
        <f>'qly growth rates'!F8</f>
        <v>#REF!</v>
      </c>
      <c r="H13" s="180" t="e">
        <f>'qly growth rates'!G8</f>
        <v>#REF!</v>
      </c>
      <c r="I13" s="180" t="e">
        <f>'qly growth rates'!H8</f>
        <v>#REF!</v>
      </c>
      <c r="J13" s="180" t="e">
        <f>'qly growth rates'!I8</f>
        <v>#REF!</v>
      </c>
      <c r="K13" s="180" t="e">
        <f>'qly growth rates'!J8</f>
        <v>#REF!</v>
      </c>
      <c r="L13" s="180" t="e">
        <f>'qly growth rates'!K8</f>
        <v>#REF!</v>
      </c>
      <c r="M13" s="190" t="e">
        <f>'qly growth rates'!L8</f>
        <v>#REF!</v>
      </c>
      <c r="N13" s="190" t="e">
        <f>'qly growth rates'!M8</f>
        <v>#REF!</v>
      </c>
      <c r="O13" s="190" t="e">
        <f>'qly growth rates'!N8</f>
        <v>#REF!</v>
      </c>
      <c r="P13" s="190" t="e">
        <f>'qly growth rates'!O8</f>
        <v>#REF!</v>
      </c>
      <c r="Q13" s="190" t="e">
        <f>'qly growth rates'!P8</f>
        <v>#REF!</v>
      </c>
      <c r="R13" s="190" t="e">
        <f>'qly growth rates'!Q8</f>
        <v>#REF!</v>
      </c>
      <c r="S13" s="190" t="e">
        <f>'qly growth rates'!R8</f>
        <v>#REF!</v>
      </c>
      <c r="T13" s="190" t="e">
        <f>'qly growth rates'!S8</f>
        <v>#REF!</v>
      </c>
      <c r="U13" s="190" t="e">
        <f>'qly growth rates'!T8</f>
        <v>#REF!</v>
      </c>
      <c r="V13" s="190" t="e">
        <f>'qly growth rates'!U8</f>
        <v>#REF!</v>
      </c>
      <c r="W13" s="190" t="e">
        <f>'qly growth rates'!V8</f>
        <v>#REF!</v>
      </c>
      <c r="X13" s="195" t="e">
        <f>'qly growth rates'!W8</f>
        <v>#REF!</v>
      </c>
      <c r="Y13" s="204" t="e">
        <f>'qly growth rates'!X8</f>
        <v>#REF!</v>
      </c>
      <c r="Z13" s="50" t="e">
        <f>'qly growth rates'!Y8</f>
        <v>#REF!</v>
      </c>
      <c r="AC13" s="58" t="e">
        <f>'T1'!AC13/'T1'!AC12*100-100</f>
        <v>#REF!</v>
      </c>
      <c r="AD13" s="58" t="e">
        <f>'T1'!AD13/'T1'!AD12*100-100</f>
        <v>#REF!</v>
      </c>
      <c r="AE13" s="58" t="e">
        <f>'T1'!AE13/'T1'!AE12*100-100</f>
        <v>#REF!</v>
      </c>
    </row>
    <row r="14" spans="2:31" ht="35.25" customHeight="1">
      <c r="B14" s="1">
        <v>2007</v>
      </c>
      <c r="C14" s="183">
        <v>1</v>
      </c>
      <c r="D14" s="178" t="e">
        <f>'qly growth rates'!C9</f>
        <v>#REF!</v>
      </c>
      <c r="E14" s="179" t="e">
        <f>'qly growth rates'!D9</f>
        <v>#REF!</v>
      </c>
      <c r="F14" s="178" t="e">
        <f>'qly growth rates'!E9</f>
        <v>#REF!</v>
      </c>
      <c r="G14" s="179" t="e">
        <f>'qly growth rates'!F9</f>
        <v>#REF!</v>
      </c>
      <c r="H14" s="180" t="e">
        <f>'qly growth rates'!G9</f>
        <v>#REF!</v>
      </c>
      <c r="I14" s="180" t="e">
        <f>'qly growth rates'!H9</f>
        <v>#REF!</v>
      </c>
      <c r="J14" s="180" t="e">
        <f>'qly growth rates'!I9</f>
        <v>#REF!</v>
      </c>
      <c r="K14" s="180" t="e">
        <f>'qly growth rates'!J9</f>
        <v>#REF!</v>
      </c>
      <c r="L14" s="180" t="e">
        <f>'qly growth rates'!K9</f>
        <v>#REF!</v>
      </c>
      <c r="M14" s="190" t="e">
        <f>'qly growth rates'!L9</f>
        <v>#REF!</v>
      </c>
      <c r="N14" s="190" t="e">
        <f>'qly growth rates'!M9</f>
        <v>#REF!</v>
      </c>
      <c r="O14" s="190" t="e">
        <f>'qly growth rates'!N9</f>
        <v>#REF!</v>
      </c>
      <c r="P14" s="190" t="e">
        <f>'qly growth rates'!O9</f>
        <v>#REF!</v>
      </c>
      <c r="Q14" s="190" t="e">
        <f>'qly growth rates'!P9</f>
        <v>#REF!</v>
      </c>
      <c r="R14" s="190" t="e">
        <f>'qly growth rates'!Q9</f>
        <v>#REF!</v>
      </c>
      <c r="S14" s="190" t="e">
        <f>'qly growth rates'!R9</f>
        <v>#REF!</v>
      </c>
      <c r="T14" s="190" t="e">
        <f>'qly growth rates'!S9</f>
        <v>#REF!</v>
      </c>
      <c r="U14" s="190" t="e">
        <f>'qly growth rates'!T9</f>
        <v>#REF!</v>
      </c>
      <c r="V14" s="190" t="e">
        <f>'qly growth rates'!U9</f>
        <v>#REF!</v>
      </c>
      <c r="W14" s="190" t="e">
        <f>'qly growth rates'!V9</f>
        <v>#REF!</v>
      </c>
      <c r="X14" s="195" t="e">
        <f>'qly growth rates'!W9</f>
        <v>#REF!</v>
      </c>
      <c r="Y14" s="204" t="e">
        <f>'qly growth rates'!X9</f>
        <v>#REF!</v>
      </c>
      <c r="Z14" s="50" t="e">
        <f>'qly growth rates'!Y9</f>
        <v>#REF!</v>
      </c>
      <c r="AC14" s="58" t="e">
        <f>'T1'!AC14/'T1'!AC13*100-100</f>
        <v>#REF!</v>
      </c>
      <c r="AD14" s="58" t="e">
        <f>'T1'!AD14/'T1'!AD13*100-100</f>
        <v>#REF!</v>
      </c>
      <c r="AE14" s="58" t="e">
        <f>'T1'!AE14/'T1'!AE13*100-100</f>
        <v>#REF!</v>
      </c>
    </row>
    <row r="15" spans="2:31" ht="18.75" customHeight="1">
      <c r="B15" s="1"/>
      <c r="C15" s="183">
        <v>2</v>
      </c>
      <c r="D15" s="178" t="e">
        <f>'qly growth rates'!C10</f>
        <v>#REF!</v>
      </c>
      <c r="E15" s="179" t="e">
        <f>'qly growth rates'!D10</f>
        <v>#REF!</v>
      </c>
      <c r="F15" s="178" t="e">
        <f>'qly growth rates'!E10</f>
        <v>#REF!</v>
      </c>
      <c r="G15" s="179" t="e">
        <f>'qly growth rates'!F10</f>
        <v>#REF!</v>
      </c>
      <c r="H15" s="180" t="e">
        <f>'qly growth rates'!G10</f>
        <v>#REF!</v>
      </c>
      <c r="I15" s="180" t="e">
        <f>'qly growth rates'!H10</f>
        <v>#REF!</v>
      </c>
      <c r="J15" s="180" t="e">
        <f>'qly growth rates'!I10</f>
        <v>#REF!</v>
      </c>
      <c r="K15" s="180" t="e">
        <f>'qly growth rates'!J10</f>
        <v>#REF!</v>
      </c>
      <c r="L15" s="180" t="e">
        <f>'qly growth rates'!K10</f>
        <v>#REF!</v>
      </c>
      <c r="M15" s="190" t="e">
        <f>'qly growth rates'!L10</f>
        <v>#REF!</v>
      </c>
      <c r="N15" s="190" t="e">
        <f>'qly growth rates'!M10</f>
        <v>#REF!</v>
      </c>
      <c r="O15" s="190" t="e">
        <f>'qly growth rates'!N10</f>
        <v>#REF!</v>
      </c>
      <c r="P15" s="190" t="e">
        <f>'qly growth rates'!O10</f>
        <v>#REF!</v>
      </c>
      <c r="Q15" s="190" t="e">
        <f>'qly growth rates'!P10</f>
        <v>#REF!</v>
      </c>
      <c r="R15" s="190" t="e">
        <f>'qly growth rates'!Q10</f>
        <v>#REF!</v>
      </c>
      <c r="S15" s="190" t="e">
        <f>'qly growth rates'!R10</f>
        <v>#REF!</v>
      </c>
      <c r="T15" s="190" t="e">
        <f>'qly growth rates'!S10</f>
        <v>#REF!</v>
      </c>
      <c r="U15" s="190" t="e">
        <f>'qly growth rates'!T10</f>
        <v>#REF!</v>
      </c>
      <c r="V15" s="190" t="e">
        <f>'qly growth rates'!U10</f>
        <v>#REF!</v>
      </c>
      <c r="W15" s="190" t="e">
        <f>'qly growth rates'!V10</f>
        <v>#REF!</v>
      </c>
      <c r="X15" s="195" t="e">
        <f>'qly growth rates'!W10</f>
        <v>#REF!</v>
      </c>
      <c r="Y15" s="204" t="e">
        <f>'qly growth rates'!X10</f>
        <v>#REF!</v>
      </c>
      <c r="Z15" s="50" t="e">
        <f>'qly growth rates'!Y10</f>
        <v>#REF!</v>
      </c>
      <c r="AC15" s="58" t="e">
        <f>'T1'!AC15/'T1'!AC14*100-100</f>
        <v>#REF!</v>
      </c>
      <c r="AD15" s="58" t="e">
        <f>'T1'!AD15/'T1'!AD14*100-100</f>
        <v>#REF!</v>
      </c>
      <c r="AE15" s="58" t="e">
        <f>'T1'!AE15/'T1'!AE14*100-100</f>
        <v>#REF!</v>
      </c>
    </row>
    <row r="16" spans="2:31" ht="18.75" customHeight="1">
      <c r="B16" s="1"/>
      <c r="C16" s="183">
        <v>3</v>
      </c>
      <c r="D16" s="178" t="e">
        <f>'qly growth rates'!C11</f>
        <v>#REF!</v>
      </c>
      <c r="E16" s="179" t="e">
        <f>'qly growth rates'!D11</f>
        <v>#REF!</v>
      </c>
      <c r="F16" s="178" t="e">
        <f>'qly growth rates'!E11</f>
        <v>#REF!</v>
      </c>
      <c r="G16" s="179" t="e">
        <f>'qly growth rates'!F11</f>
        <v>#REF!</v>
      </c>
      <c r="H16" s="180" t="e">
        <f>'qly growth rates'!G11</f>
        <v>#REF!</v>
      </c>
      <c r="I16" s="180" t="e">
        <f>'qly growth rates'!H11</f>
        <v>#REF!</v>
      </c>
      <c r="J16" s="180" t="e">
        <f>'qly growth rates'!I11</f>
        <v>#REF!</v>
      </c>
      <c r="K16" s="180" t="e">
        <f>'qly growth rates'!J11</f>
        <v>#REF!</v>
      </c>
      <c r="L16" s="180" t="e">
        <f>'qly growth rates'!K11</f>
        <v>#REF!</v>
      </c>
      <c r="M16" s="190" t="e">
        <f>'qly growth rates'!L11</f>
        <v>#REF!</v>
      </c>
      <c r="N16" s="190" t="e">
        <f>'qly growth rates'!M11</f>
        <v>#REF!</v>
      </c>
      <c r="O16" s="190" t="e">
        <f>'qly growth rates'!N11</f>
        <v>#REF!</v>
      </c>
      <c r="P16" s="190" t="e">
        <f>'qly growth rates'!O11</f>
        <v>#REF!</v>
      </c>
      <c r="Q16" s="190" t="e">
        <f>'qly growth rates'!P11</f>
        <v>#REF!</v>
      </c>
      <c r="R16" s="190" t="e">
        <f>'qly growth rates'!Q11</f>
        <v>#REF!</v>
      </c>
      <c r="S16" s="190" t="e">
        <f>'qly growth rates'!R11</f>
        <v>#REF!</v>
      </c>
      <c r="T16" s="190" t="e">
        <f>'qly growth rates'!S11</f>
        <v>#REF!</v>
      </c>
      <c r="U16" s="190" t="e">
        <f>'qly growth rates'!T11</f>
        <v>#REF!</v>
      </c>
      <c r="V16" s="190" t="e">
        <f>'qly growth rates'!U11</f>
        <v>#REF!</v>
      </c>
      <c r="W16" s="190" t="e">
        <f>'qly growth rates'!V11</f>
        <v>#REF!</v>
      </c>
      <c r="X16" s="195" t="e">
        <f>'qly growth rates'!W11</f>
        <v>#REF!</v>
      </c>
      <c r="Y16" s="204" t="e">
        <f>'qly growth rates'!X11</f>
        <v>#REF!</v>
      </c>
      <c r="Z16" s="50" t="e">
        <f>'qly growth rates'!Y11</f>
        <v>#REF!</v>
      </c>
      <c r="AC16" s="58" t="e">
        <f>'T1'!AC16/'T1'!AC15*100-100</f>
        <v>#REF!</v>
      </c>
      <c r="AD16" s="58" t="e">
        <f>'T1'!AD16/'T1'!AD15*100-100</f>
        <v>#REF!</v>
      </c>
      <c r="AE16" s="58" t="e">
        <f>'T1'!AE16/'T1'!AE15*100-100</f>
        <v>#REF!</v>
      </c>
    </row>
    <row r="17" spans="2:31" ht="18.75" customHeight="1">
      <c r="B17" s="1"/>
      <c r="C17" s="183">
        <v>4</v>
      </c>
      <c r="D17" s="178" t="e">
        <f>'qly growth rates'!C12</f>
        <v>#REF!</v>
      </c>
      <c r="E17" s="179" t="e">
        <f>'qly growth rates'!D12</f>
        <v>#REF!</v>
      </c>
      <c r="F17" s="178" t="e">
        <f>'qly growth rates'!E12</f>
        <v>#REF!</v>
      </c>
      <c r="G17" s="179" t="e">
        <f>'qly growth rates'!F12</f>
        <v>#REF!</v>
      </c>
      <c r="H17" s="180" t="e">
        <f>'qly growth rates'!G12</f>
        <v>#REF!</v>
      </c>
      <c r="I17" s="180" t="e">
        <f>'qly growth rates'!H12</f>
        <v>#REF!</v>
      </c>
      <c r="J17" s="180" t="e">
        <f>'qly growth rates'!I12</f>
        <v>#REF!</v>
      </c>
      <c r="K17" s="180" t="e">
        <f>'qly growth rates'!J12</f>
        <v>#REF!</v>
      </c>
      <c r="L17" s="180" t="e">
        <f>'qly growth rates'!K12</f>
        <v>#REF!</v>
      </c>
      <c r="M17" s="190" t="e">
        <f>'qly growth rates'!L12</f>
        <v>#REF!</v>
      </c>
      <c r="N17" s="190" t="e">
        <f>'qly growth rates'!M12</f>
        <v>#REF!</v>
      </c>
      <c r="O17" s="190" t="e">
        <f>'qly growth rates'!N12</f>
        <v>#REF!</v>
      </c>
      <c r="P17" s="190" t="e">
        <f>'qly growth rates'!O12</f>
        <v>#REF!</v>
      </c>
      <c r="Q17" s="190" t="e">
        <f>'qly growth rates'!P12</f>
        <v>#REF!</v>
      </c>
      <c r="R17" s="190" t="e">
        <f>'qly growth rates'!Q12</f>
        <v>#REF!</v>
      </c>
      <c r="S17" s="190" t="e">
        <f>'qly growth rates'!R12</f>
        <v>#REF!</v>
      </c>
      <c r="T17" s="190" t="e">
        <f>'qly growth rates'!S12</f>
        <v>#REF!</v>
      </c>
      <c r="U17" s="190" t="e">
        <f>'qly growth rates'!T12</f>
        <v>#REF!</v>
      </c>
      <c r="V17" s="190" t="e">
        <f>'qly growth rates'!U12</f>
        <v>#REF!</v>
      </c>
      <c r="W17" s="190" t="e">
        <f>'qly growth rates'!V12</f>
        <v>#REF!</v>
      </c>
      <c r="X17" s="195" t="e">
        <f>'qly growth rates'!W12</f>
        <v>#REF!</v>
      </c>
      <c r="Y17" s="204" t="e">
        <f>'qly growth rates'!X12</f>
        <v>#REF!</v>
      </c>
      <c r="Z17" s="50" t="e">
        <f>'qly growth rates'!Y12</f>
        <v>#REF!</v>
      </c>
      <c r="AC17" s="58" t="e">
        <f>'T1'!AC17/'T1'!AC16*100-100</f>
        <v>#REF!</v>
      </c>
      <c r="AD17" s="58" t="e">
        <f>'T1'!AD17/'T1'!AD16*100-100</f>
        <v>#REF!</v>
      </c>
      <c r="AE17" s="58" t="e">
        <f>'T1'!AE17/'T1'!AE16*100-100</f>
        <v>#REF!</v>
      </c>
    </row>
    <row r="18" spans="2:31" ht="30" customHeight="1">
      <c r="B18" s="1">
        <v>2008</v>
      </c>
      <c r="C18" s="183">
        <v>1</v>
      </c>
      <c r="D18" s="178" t="e">
        <f>'qly growth rates'!C13</f>
        <v>#REF!</v>
      </c>
      <c r="E18" s="179" t="e">
        <f>'qly growth rates'!D13</f>
        <v>#REF!</v>
      </c>
      <c r="F18" s="178" t="e">
        <f>'qly growth rates'!E13</f>
        <v>#REF!</v>
      </c>
      <c r="G18" s="179" t="e">
        <f>'qly growth rates'!F13</f>
        <v>#REF!</v>
      </c>
      <c r="H18" s="180" t="e">
        <f>'qly growth rates'!G13</f>
        <v>#REF!</v>
      </c>
      <c r="I18" s="180" t="e">
        <f>'qly growth rates'!H13</f>
        <v>#REF!</v>
      </c>
      <c r="J18" s="180" t="e">
        <f>'qly growth rates'!I13</f>
        <v>#REF!</v>
      </c>
      <c r="K18" s="180" t="e">
        <f>'qly growth rates'!J13</f>
        <v>#REF!</v>
      </c>
      <c r="L18" s="180" t="e">
        <f>'qly growth rates'!K13</f>
        <v>#REF!</v>
      </c>
      <c r="M18" s="190" t="e">
        <f>'qly growth rates'!L13</f>
        <v>#REF!</v>
      </c>
      <c r="N18" s="190" t="e">
        <f>'qly growth rates'!M13</f>
        <v>#REF!</v>
      </c>
      <c r="O18" s="190" t="e">
        <f>'qly growth rates'!N13</f>
        <v>#REF!</v>
      </c>
      <c r="P18" s="190" t="e">
        <f>'qly growth rates'!O13</f>
        <v>#REF!</v>
      </c>
      <c r="Q18" s="190" t="e">
        <f>'qly growth rates'!P13</f>
        <v>#REF!</v>
      </c>
      <c r="R18" s="190" t="e">
        <f>'qly growth rates'!Q13</f>
        <v>#REF!</v>
      </c>
      <c r="S18" s="190" t="e">
        <f>'qly growth rates'!R13</f>
        <v>#REF!</v>
      </c>
      <c r="T18" s="190" t="e">
        <f>'qly growth rates'!S13</f>
        <v>#REF!</v>
      </c>
      <c r="U18" s="190" t="e">
        <f>'qly growth rates'!T13</f>
        <v>#REF!</v>
      </c>
      <c r="V18" s="190" t="e">
        <f>'qly growth rates'!U13</f>
        <v>#REF!</v>
      </c>
      <c r="W18" s="190" t="e">
        <f>'qly growth rates'!V13</f>
        <v>#REF!</v>
      </c>
      <c r="X18" s="195" t="e">
        <f>'qly growth rates'!W13</f>
        <v>#REF!</v>
      </c>
      <c r="Y18" s="204" t="e">
        <f>'qly growth rates'!X13</f>
        <v>#REF!</v>
      </c>
      <c r="Z18" s="50" t="e">
        <f>'qly growth rates'!Y13</f>
        <v>#REF!</v>
      </c>
      <c r="AC18" s="58" t="e">
        <f>'T1'!AC18/'T1'!AC17*100-100</f>
        <v>#REF!</v>
      </c>
      <c r="AD18" s="58" t="e">
        <f>'T1'!AD18/'T1'!AD17*100-100</f>
        <v>#REF!</v>
      </c>
      <c r="AE18" s="58" t="e">
        <f>'T1'!AE18/'T1'!AE17*100-100</f>
        <v>#REF!</v>
      </c>
    </row>
    <row r="19" spans="2:31" ht="18.75" customHeight="1">
      <c r="B19" s="1"/>
      <c r="C19" s="183">
        <v>2</v>
      </c>
      <c r="D19" s="178" t="e">
        <f>'qly growth rates'!C14</f>
        <v>#REF!</v>
      </c>
      <c r="E19" s="179" t="e">
        <f>'qly growth rates'!D14</f>
        <v>#REF!</v>
      </c>
      <c r="F19" s="178" t="e">
        <f>'qly growth rates'!E14</f>
        <v>#REF!</v>
      </c>
      <c r="G19" s="179" t="e">
        <f>'qly growth rates'!F14</f>
        <v>#REF!</v>
      </c>
      <c r="H19" s="180" t="e">
        <f>'qly growth rates'!G14</f>
        <v>#REF!</v>
      </c>
      <c r="I19" s="180" t="e">
        <f>'qly growth rates'!H14</f>
        <v>#REF!</v>
      </c>
      <c r="J19" s="180" t="e">
        <f>'qly growth rates'!I14</f>
        <v>#REF!</v>
      </c>
      <c r="K19" s="180" t="e">
        <f>'qly growth rates'!J14</f>
        <v>#REF!</v>
      </c>
      <c r="L19" s="180" t="e">
        <f>'qly growth rates'!K14</f>
        <v>#REF!</v>
      </c>
      <c r="M19" s="190" t="e">
        <f>'qly growth rates'!L14</f>
        <v>#REF!</v>
      </c>
      <c r="N19" s="190" t="e">
        <f>'qly growth rates'!M14</f>
        <v>#REF!</v>
      </c>
      <c r="O19" s="190" t="e">
        <f>'qly growth rates'!N14</f>
        <v>#REF!</v>
      </c>
      <c r="P19" s="190" t="e">
        <f>'qly growth rates'!O14</f>
        <v>#REF!</v>
      </c>
      <c r="Q19" s="190" t="e">
        <f>'qly growth rates'!P14</f>
        <v>#REF!</v>
      </c>
      <c r="R19" s="190" t="e">
        <f>'qly growth rates'!Q14</f>
        <v>#REF!</v>
      </c>
      <c r="S19" s="190" t="e">
        <f>'qly growth rates'!R14</f>
        <v>#REF!</v>
      </c>
      <c r="T19" s="190" t="e">
        <f>'qly growth rates'!S14</f>
        <v>#REF!</v>
      </c>
      <c r="U19" s="190" t="e">
        <f>'qly growth rates'!T14</f>
        <v>#REF!</v>
      </c>
      <c r="V19" s="190" t="e">
        <f>'qly growth rates'!U14</f>
        <v>#REF!</v>
      </c>
      <c r="W19" s="190" t="e">
        <f>'qly growth rates'!V14</f>
        <v>#REF!</v>
      </c>
      <c r="X19" s="195" t="e">
        <f>'qly growth rates'!W14</f>
        <v>#REF!</v>
      </c>
      <c r="Y19" s="204" t="e">
        <f>'qly growth rates'!X14</f>
        <v>#REF!</v>
      </c>
      <c r="Z19" s="50" t="e">
        <f>'qly growth rates'!Y14</f>
        <v>#REF!</v>
      </c>
      <c r="AC19" s="58" t="e">
        <f>'T1'!AC19/'T1'!AC18*100-100</f>
        <v>#REF!</v>
      </c>
      <c r="AD19" s="58" t="e">
        <f>'T1'!AD19/'T1'!AD18*100-100</f>
        <v>#REF!</v>
      </c>
      <c r="AE19" s="58" t="e">
        <f>'T1'!AE19/'T1'!AE18*100-100</f>
        <v>#REF!</v>
      </c>
    </row>
    <row r="20" spans="2:31" ht="18.75" customHeight="1">
      <c r="B20" s="1"/>
      <c r="C20" s="183">
        <v>3</v>
      </c>
      <c r="D20" s="178" t="e">
        <f>'qly growth rates'!C15</f>
        <v>#REF!</v>
      </c>
      <c r="E20" s="179" t="e">
        <f>'qly growth rates'!D15</f>
        <v>#REF!</v>
      </c>
      <c r="F20" s="178" t="e">
        <f>'qly growth rates'!E15</f>
        <v>#REF!</v>
      </c>
      <c r="G20" s="179" t="e">
        <f>'qly growth rates'!F15</f>
        <v>#REF!</v>
      </c>
      <c r="H20" s="180" t="e">
        <f>'qly growth rates'!G15</f>
        <v>#REF!</v>
      </c>
      <c r="I20" s="180" t="e">
        <f>'qly growth rates'!H15</f>
        <v>#REF!</v>
      </c>
      <c r="J20" s="180" t="e">
        <f>'qly growth rates'!I15</f>
        <v>#REF!</v>
      </c>
      <c r="K20" s="180" t="e">
        <f>'qly growth rates'!J15</f>
        <v>#REF!</v>
      </c>
      <c r="L20" s="180" t="e">
        <f>'qly growth rates'!K15</f>
        <v>#REF!</v>
      </c>
      <c r="M20" s="190" t="e">
        <f>'qly growth rates'!L15</f>
        <v>#REF!</v>
      </c>
      <c r="N20" s="190" t="e">
        <f>'qly growth rates'!M15</f>
        <v>#REF!</v>
      </c>
      <c r="O20" s="190" t="e">
        <f>'qly growth rates'!N15</f>
        <v>#REF!</v>
      </c>
      <c r="P20" s="190" t="e">
        <f>'qly growth rates'!O15</f>
        <v>#REF!</v>
      </c>
      <c r="Q20" s="190" t="e">
        <f>'qly growth rates'!P15</f>
        <v>#REF!</v>
      </c>
      <c r="R20" s="190" t="e">
        <f>'qly growth rates'!Q15</f>
        <v>#REF!</v>
      </c>
      <c r="S20" s="190" t="e">
        <f>'qly growth rates'!R15</f>
        <v>#REF!</v>
      </c>
      <c r="T20" s="190" t="e">
        <f>'qly growth rates'!S15</f>
        <v>#REF!</v>
      </c>
      <c r="U20" s="190" t="e">
        <f>'qly growth rates'!T15</f>
        <v>#REF!</v>
      </c>
      <c r="V20" s="190" t="e">
        <f>'qly growth rates'!U15</f>
        <v>#REF!</v>
      </c>
      <c r="W20" s="190" t="e">
        <f>'qly growth rates'!V15</f>
        <v>#REF!</v>
      </c>
      <c r="X20" s="195" t="e">
        <f>'qly growth rates'!W15</f>
        <v>#REF!</v>
      </c>
      <c r="Y20" s="204" t="e">
        <f>'qly growth rates'!X15</f>
        <v>#REF!</v>
      </c>
      <c r="Z20" s="50" t="e">
        <f>'qly growth rates'!Y15</f>
        <v>#REF!</v>
      </c>
      <c r="AC20" s="58" t="e">
        <f>'T1'!AC20/'T1'!AC19*100-100</f>
        <v>#REF!</v>
      </c>
      <c r="AD20" s="58" t="e">
        <f>'T1'!AD20/'T1'!AD19*100-100</f>
        <v>#REF!</v>
      </c>
      <c r="AE20" s="58" t="e">
        <f>'T1'!AE20/'T1'!AE19*100-100</f>
        <v>#REF!</v>
      </c>
    </row>
    <row r="21" spans="2:31" ht="18.75" customHeight="1">
      <c r="B21" s="1"/>
      <c r="C21" s="183">
        <v>4</v>
      </c>
      <c r="D21" s="178" t="e">
        <f>'qly growth rates'!C16</f>
        <v>#REF!</v>
      </c>
      <c r="E21" s="179" t="e">
        <f>'qly growth rates'!D16</f>
        <v>#REF!</v>
      </c>
      <c r="F21" s="178" t="e">
        <f>'qly growth rates'!E16</f>
        <v>#REF!</v>
      </c>
      <c r="G21" s="179" t="e">
        <f>'qly growth rates'!F16</f>
        <v>#REF!</v>
      </c>
      <c r="H21" s="180" t="e">
        <f>'qly growth rates'!G16</f>
        <v>#REF!</v>
      </c>
      <c r="I21" s="180" t="e">
        <f>'qly growth rates'!H16</f>
        <v>#REF!</v>
      </c>
      <c r="J21" s="180" t="e">
        <f>'qly growth rates'!I16</f>
        <v>#REF!</v>
      </c>
      <c r="K21" s="180" t="e">
        <f>'qly growth rates'!J16</f>
        <v>#REF!</v>
      </c>
      <c r="L21" s="180" t="e">
        <f>'qly growth rates'!K16</f>
        <v>#REF!</v>
      </c>
      <c r="M21" s="190" t="e">
        <f>'qly growth rates'!L16</f>
        <v>#REF!</v>
      </c>
      <c r="N21" s="190" t="e">
        <f>'qly growth rates'!M16</f>
        <v>#REF!</v>
      </c>
      <c r="O21" s="190" t="e">
        <f>'qly growth rates'!N16</f>
        <v>#REF!</v>
      </c>
      <c r="P21" s="190" t="e">
        <f>'qly growth rates'!O16</f>
        <v>#REF!</v>
      </c>
      <c r="Q21" s="190" t="e">
        <f>'qly growth rates'!P16</f>
        <v>#REF!</v>
      </c>
      <c r="R21" s="190" t="e">
        <f>'qly growth rates'!Q16</f>
        <v>#REF!</v>
      </c>
      <c r="S21" s="190" t="e">
        <f>'qly growth rates'!R16</f>
        <v>#REF!</v>
      </c>
      <c r="T21" s="190" t="e">
        <f>'qly growth rates'!S16</f>
        <v>#REF!</v>
      </c>
      <c r="U21" s="190" t="e">
        <f>'qly growth rates'!T16</f>
        <v>#REF!</v>
      </c>
      <c r="V21" s="190" t="e">
        <f>'qly growth rates'!U16</f>
        <v>#REF!</v>
      </c>
      <c r="W21" s="190" t="e">
        <f>'qly growth rates'!V16</f>
        <v>#REF!</v>
      </c>
      <c r="X21" s="195" t="e">
        <f>'qly growth rates'!W16</f>
        <v>#REF!</v>
      </c>
      <c r="Y21" s="204" t="e">
        <f>'qly growth rates'!X16</f>
        <v>#REF!</v>
      </c>
      <c r="Z21" s="50" t="e">
        <f>'qly growth rates'!Y16</f>
        <v>#REF!</v>
      </c>
      <c r="AC21" s="58" t="e">
        <f>'T1'!AC21/'T1'!AC20*100-100</f>
        <v>#REF!</v>
      </c>
      <c r="AD21" s="58" t="e">
        <f>'T1'!AD21/'T1'!AD20*100-100</f>
        <v>#REF!</v>
      </c>
      <c r="AE21" s="58" t="e">
        <f>'T1'!AE21/'T1'!AE20*100-100</f>
        <v>#REF!</v>
      </c>
    </row>
    <row r="22" spans="2:31" ht="30" customHeight="1">
      <c r="B22" s="1">
        <v>2009</v>
      </c>
      <c r="C22" s="183">
        <v>1</v>
      </c>
      <c r="D22" s="178" t="e">
        <f>'qly growth rates'!C17</f>
        <v>#REF!</v>
      </c>
      <c r="E22" s="179" t="e">
        <f>'qly growth rates'!D17</f>
        <v>#REF!</v>
      </c>
      <c r="F22" s="178" t="e">
        <f>'qly growth rates'!E17</f>
        <v>#REF!</v>
      </c>
      <c r="G22" s="179" t="e">
        <f>'qly growth rates'!F17</f>
        <v>#REF!</v>
      </c>
      <c r="H22" s="180" t="e">
        <f>'qly growth rates'!G17</f>
        <v>#REF!</v>
      </c>
      <c r="I22" s="180" t="e">
        <f>'qly growth rates'!H17</f>
        <v>#REF!</v>
      </c>
      <c r="J22" s="180" t="e">
        <f>'qly growth rates'!I17</f>
        <v>#REF!</v>
      </c>
      <c r="K22" s="180" t="e">
        <f>'qly growth rates'!J17</f>
        <v>#REF!</v>
      </c>
      <c r="L22" s="180" t="e">
        <f>'qly growth rates'!K17</f>
        <v>#REF!</v>
      </c>
      <c r="M22" s="190" t="e">
        <f>'qly growth rates'!L17</f>
        <v>#REF!</v>
      </c>
      <c r="N22" s="190" t="e">
        <f>'qly growth rates'!M17</f>
        <v>#REF!</v>
      </c>
      <c r="O22" s="190" t="e">
        <f>'qly growth rates'!N17</f>
        <v>#REF!</v>
      </c>
      <c r="P22" s="190" t="e">
        <f>'qly growth rates'!O17</f>
        <v>#REF!</v>
      </c>
      <c r="Q22" s="190" t="e">
        <f>'qly growth rates'!P17</f>
        <v>#REF!</v>
      </c>
      <c r="R22" s="190" t="e">
        <f>'qly growth rates'!Q17</f>
        <v>#REF!</v>
      </c>
      <c r="S22" s="190" t="e">
        <f>'qly growth rates'!R17</f>
        <v>#REF!</v>
      </c>
      <c r="T22" s="190" t="e">
        <f>'qly growth rates'!S17</f>
        <v>#REF!</v>
      </c>
      <c r="U22" s="190" t="e">
        <f>'qly growth rates'!T17</f>
        <v>#REF!</v>
      </c>
      <c r="V22" s="190" t="e">
        <f>'qly growth rates'!U17</f>
        <v>#REF!</v>
      </c>
      <c r="W22" s="190" t="e">
        <f>'qly growth rates'!V17</f>
        <v>#REF!</v>
      </c>
      <c r="X22" s="195" t="e">
        <f>'qly growth rates'!W17</f>
        <v>#REF!</v>
      </c>
      <c r="Y22" s="204" t="e">
        <f>'qly growth rates'!X17</f>
        <v>#REF!</v>
      </c>
      <c r="Z22" s="50" t="e">
        <f>'qly growth rates'!Y17</f>
        <v>#REF!</v>
      </c>
      <c r="AC22" s="58" t="e">
        <f>'T1'!AC22/'T1'!AC21*100-100</f>
        <v>#REF!</v>
      </c>
      <c r="AD22" s="58" t="e">
        <f>'T1'!AD22/'T1'!AD21*100-100</f>
        <v>#REF!</v>
      </c>
      <c r="AE22" s="58" t="e">
        <f>'T1'!AE22/'T1'!AE21*100-100</f>
        <v>#REF!</v>
      </c>
    </row>
    <row r="23" spans="2:31" ht="18.75" customHeight="1">
      <c r="B23" s="1"/>
      <c r="C23" s="183">
        <v>2</v>
      </c>
      <c r="D23" s="178" t="e">
        <f>'qly growth rates'!C18</f>
        <v>#REF!</v>
      </c>
      <c r="E23" s="179" t="e">
        <f>'qly growth rates'!D18</f>
        <v>#REF!</v>
      </c>
      <c r="F23" s="178" t="e">
        <f>'qly growth rates'!E18</f>
        <v>#REF!</v>
      </c>
      <c r="G23" s="179" t="e">
        <f>'qly growth rates'!F18</f>
        <v>#REF!</v>
      </c>
      <c r="H23" s="180" t="e">
        <f>'qly growth rates'!G18</f>
        <v>#REF!</v>
      </c>
      <c r="I23" s="180" t="e">
        <f>'qly growth rates'!H18</f>
        <v>#REF!</v>
      </c>
      <c r="J23" s="180" t="e">
        <f>'qly growth rates'!I18</f>
        <v>#REF!</v>
      </c>
      <c r="K23" s="180" t="e">
        <f>'qly growth rates'!J18</f>
        <v>#REF!</v>
      </c>
      <c r="L23" s="180" t="e">
        <f>'qly growth rates'!K18</f>
        <v>#REF!</v>
      </c>
      <c r="M23" s="190" t="e">
        <f>'qly growth rates'!L18</f>
        <v>#REF!</v>
      </c>
      <c r="N23" s="190" t="e">
        <f>'qly growth rates'!M18</f>
        <v>#REF!</v>
      </c>
      <c r="O23" s="190" t="e">
        <f>'qly growth rates'!N18</f>
        <v>#REF!</v>
      </c>
      <c r="P23" s="190" t="e">
        <f>'qly growth rates'!O18</f>
        <v>#REF!</v>
      </c>
      <c r="Q23" s="190" t="e">
        <f>'qly growth rates'!P18</f>
        <v>#REF!</v>
      </c>
      <c r="R23" s="190" t="e">
        <f>'qly growth rates'!Q18</f>
        <v>#REF!</v>
      </c>
      <c r="S23" s="190" t="e">
        <f>'qly growth rates'!R18</f>
        <v>#REF!</v>
      </c>
      <c r="T23" s="190" t="e">
        <f>'qly growth rates'!S18</f>
        <v>#REF!</v>
      </c>
      <c r="U23" s="190" t="e">
        <f>'qly growth rates'!T18</f>
        <v>#REF!</v>
      </c>
      <c r="V23" s="190" t="e">
        <f>'qly growth rates'!U18</f>
        <v>#REF!</v>
      </c>
      <c r="W23" s="190" t="e">
        <f>'qly growth rates'!V18</f>
        <v>#REF!</v>
      </c>
      <c r="X23" s="195" t="e">
        <f>'qly growth rates'!W18</f>
        <v>#REF!</v>
      </c>
      <c r="Y23" s="204" t="e">
        <f>'qly growth rates'!X18</f>
        <v>#REF!</v>
      </c>
      <c r="Z23" s="50" t="e">
        <f>'qly growth rates'!Y18</f>
        <v>#REF!</v>
      </c>
      <c r="AC23" s="58" t="e">
        <f>'T1'!AC23/'T1'!AC22*100-100</f>
        <v>#REF!</v>
      </c>
      <c r="AD23" s="58" t="e">
        <f>'T1'!AD23/'T1'!AD22*100-100</f>
        <v>#REF!</v>
      </c>
      <c r="AE23" s="58" t="e">
        <f>'T1'!AE23/'T1'!AE22*100-100</f>
        <v>#REF!</v>
      </c>
    </row>
    <row r="24" spans="2:31" ht="18.75" customHeight="1">
      <c r="B24" s="1"/>
      <c r="C24" s="183">
        <v>3</v>
      </c>
      <c r="D24" s="178" t="e">
        <f>'qly growth rates'!C19</f>
        <v>#REF!</v>
      </c>
      <c r="E24" s="179" t="e">
        <f>'qly growth rates'!D19</f>
        <v>#REF!</v>
      </c>
      <c r="F24" s="178" t="e">
        <f>'qly growth rates'!E19</f>
        <v>#REF!</v>
      </c>
      <c r="G24" s="179" t="e">
        <f>'qly growth rates'!F19</f>
        <v>#REF!</v>
      </c>
      <c r="H24" s="180" t="e">
        <f>'qly growth rates'!G19</f>
        <v>#REF!</v>
      </c>
      <c r="I24" s="180" t="e">
        <f>'qly growth rates'!H19</f>
        <v>#REF!</v>
      </c>
      <c r="J24" s="180" t="e">
        <f>'qly growth rates'!I19</f>
        <v>#REF!</v>
      </c>
      <c r="K24" s="180" t="e">
        <f>'qly growth rates'!J19</f>
        <v>#REF!</v>
      </c>
      <c r="L24" s="180" t="e">
        <f>'qly growth rates'!K19</f>
        <v>#REF!</v>
      </c>
      <c r="M24" s="190" t="e">
        <f>'qly growth rates'!L19</f>
        <v>#REF!</v>
      </c>
      <c r="N24" s="190" t="e">
        <f>'qly growth rates'!M19</f>
        <v>#REF!</v>
      </c>
      <c r="O24" s="190" t="e">
        <f>'qly growth rates'!N19</f>
        <v>#REF!</v>
      </c>
      <c r="P24" s="190" t="e">
        <f>'qly growth rates'!O19</f>
        <v>#REF!</v>
      </c>
      <c r="Q24" s="190" t="e">
        <f>'qly growth rates'!P19</f>
        <v>#REF!</v>
      </c>
      <c r="R24" s="190" t="e">
        <f>'qly growth rates'!Q19</f>
        <v>#REF!</v>
      </c>
      <c r="S24" s="190" t="e">
        <f>'qly growth rates'!R19</f>
        <v>#REF!</v>
      </c>
      <c r="T24" s="190" t="e">
        <f>'qly growth rates'!S19</f>
        <v>#REF!</v>
      </c>
      <c r="U24" s="190" t="e">
        <f>'qly growth rates'!T19</f>
        <v>#REF!</v>
      </c>
      <c r="V24" s="190" t="e">
        <f>'qly growth rates'!U19</f>
        <v>#REF!</v>
      </c>
      <c r="W24" s="190" t="e">
        <f>'qly growth rates'!V19</f>
        <v>#REF!</v>
      </c>
      <c r="X24" s="195" t="e">
        <f>'qly growth rates'!W19</f>
        <v>#REF!</v>
      </c>
      <c r="Y24" s="204" t="e">
        <f>'qly growth rates'!X19</f>
        <v>#REF!</v>
      </c>
      <c r="Z24" s="50" t="e">
        <f>'qly growth rates'!Y19</f>
        <v>#REF!</v>
      </c>
      <c r="AC24" s="58" t="e">
        <f>'T1'!AC24/'T1'!AC23*100-100</f>
        <v>#REF!</v>
      </c>
      <c r="AD24" s="58" t="e">
        <f>'T1'!AD24/'T1'!AD23*100-100</f>
        <v>#REF!</v>
      </c>
      <c r="AE24" s="58" t="e">
        <f>'T1'!AE24/'T1'!AE23*100-100</f>
        <v>#REF!</v>
      </c>
    </row>
    <row r="25" spans="2:31" ht="18.75" customHeight="1">
      <c r="B25" s="1"/>
      <c r="C25" s="183">
        <v>4</v>
      </c>
      <c r="D25" s="178" t="e">
        <f>'qly growth rates'!C20</f>
        <v>#REF!</v>
      </c>
      <c r="E25" s="179" t="e">
        <f>'qly growth rates'!D20</f>
        <v>#REF!</v>
      </c>
      <c r="F25" s="178" t="e">
        <f>'qly growth rates'!E20</f>
        <v>#REF!</v>
      </c>
      <c r="G25" s="179" t="e">
        <f>'qly growth rates'!F20</f>
        <v>#REF!</v>
      </c>
      <c r="H25" s="180" t="e">
        <f>'qly growth rates'!G20</f>
        <v>#REF!</v>
      </c>
      <c r="I25" s="180" t="e">
        <f>'qly growth rates'!H20</f>
        <v>#REF!</v>
      </c>
      <c r="J25" s="180" t="e">
        <f>'qly growth rates'!I20</f>
        <v>#REF!</v>
      </c>
      <c r="K25" s="180" t="e">
        <f>'qly growth rates'!J20</f>
        <v>#REF!</v>
      </c>
      <c r="L25" s="180" t="e">
        <f>'qly growth rates'!K20</f>
        <v>#REF!</v>
      </c>
      <c r="M25" s="190" t="e">
        <f>'qly growth rates'!L20</f>
        <v>#REF!</v>
      </c>
      <c r="N25" s="190" t="e">
        <f>'qly growth rates'!M20</f>
        <v>#REF!</v>
      </c>
      <c r="O25" s="190" t="e">
        <f>'qly growth rates'!N20</f>
        <v>#REF!</v>
      </c>
      <c r="P25" s="190" t="e">
        <f>'qly growth rates'!O20</f>
        <v>#REF!</v>
      </c>
      <c r="Q25" s="190" t="e">
        <f>'qly growth rates'!P20</f>
        <v>#REF!</v>
      </c>
      <c r="R25" s="190" t="e">
        <f>'qly growth rates'!Q20</f>
        <v>#REF!</v>
      </c>
      <c r="S25" s="190" t="e">
        <f>'qly growth rates'!R20</f>
        <v>#REF!</v>
      </c>
      <c r="T25" s="190" t="e">
        <f>'qly growth rates'!S20</f>
        <v>#REF!</v>
      </c>
      <c r="U25" s="190" t="e">
        <f>'qly growth rates'!T20</f>
        <v>#REF!</v>
      </c>
      <c r="V25" s="190" t="e">
        <f>'qly growth rates'!U20</f>
        <v>#REF!</v>
      </c>
      <c r="W25" s="190" t="e">
        <f>'qly growth rates'!V20</f>
        <v>#REF!</v>
      </c>
      <c r="X25" s="195" t="e">
        <f>'qly growth rates'!W20</f>
        <v>#REF!</v>
      </c>
      <c r="Y25" s="204" t="e">
        <f>'qly growth rates'!X20</f>
        <v>#REF!</v>
      </c>
      <c r="Z25" s="50" t="e">
        <f>'qly growth rates'!Y20</f>
        <v>#REF!</v>
      </c>
      <c r="AC25" s="58" t="e">
        <f>'T1'!AC25/'T1'!AC24*100-100</f>
        <v>#REF!</v>
      </c>
      <c r="AD25" s="58" t="e">
        <f>'T1'!AD25/'T1'!AD24*100-100</f>
        <v>#REF!</v>
      </c>
      <c r="AE25" s="58" t="e">
        <f>'T1'!AE25/'T1'!AE24*100-100</f>
        <v>#REF!</v>
      </c>
    </row>
    <row r="26" spans="2:31" ht="30" customHeight="1">
      <c r="B26" s="1">
        <v>2010</v>
      </c>
      <c r="C26" s="183">
        <v>1</v>
      </c>
      <c r="D26" s="178" t="e">
        <f>'qly growth rates'!C21</f>
        <v>#REF!</v>
      </c>
      <c r="E26" s="179" t="e">
        <f>'qly growth rates'!D21</f>
        <v>#REF!</v>
      </c>
      <c r="F26" s="178" t="e">
        <f>'qly growth rates'!E21</f>
        <v>#REF!</v>
      </c>
      <c r="G26" s="179" t="e">
        <f>'qly growth rates'!F21</f>
        <v>#REF!</v>
      </c>
      <c r="H26" s="180" t="e">
        <f>'qly growth rates'!G21</f>
        <v>#REF!</v>
      </c>
      <c r="I26" s="180" t="e">
        <f>'qly growth rates'!H21</f>
        <v>#REF!</v>
      </c>
      <c r="J26" s="180" t="e">
        <f>'qly growth rates'!I21</f>
        <v>#REF!</v>
      </c>
      <c r="K26" s="180" t="e">
        <f>'qly growth rates'!J21</f>
        <v>#REF!</v>
      </c>
      <c r="L26" s="180" t="e">
        <f>'qly growth rates'!K21</f>
        <v>#REF!</v>
      </c>
      <c r="M26" s="190" t="e">
        <f>'qly growth rates'!L21</f>
        <v>#REF!</v>
      </c>
      <c r="N26" s="190" t="e">
        <f>'qly growth rates'!M21</f>
        <v>#REF!</v>
      </c>
      <c r="O26" s="190" t="e">
        <f>'qly growth rates'!N21</f>
        <v>#REF!</v>
      </c>
      <c r="P26" s="190" t="e">
        <f>'qly growth rates'!O21</f>
        <v>#REF!</v>
      </c>
      <c r="Q26" s="190" t="e">
        <f>'qly growth rates'!P21</f>
        <v>#REF!</v>
      </c>
      <c r="R26" s="190" t="e">
        <f>'qly growth rates'!Q21</f>
        <v>#REF!</v>
      </c>
      <c r="S26" s="190" t="e">
        <f>'qly growth rates'!R21</f>
        <v>#REF!</v>
      </c>
      <c r="T26" s="190" t="e">
        <f>'qly growth rates'!S21</f>
        <v>#REF!</v>
      </c>
      <c r="U26" s="190" t="e">
        <f>'qly growth rates'!T21</f>
        <v>#REF!</v>
      </c>
      <c r="V26" s="190" t="e">
        <f>'qly growth rates'!U21</f>
        <v>#REF!</v>
      </c>
      <c r="W26" s="190" t="e">
        <f>'qly growth rates'!V21</f>
        <v>#REF!</v>
      </c>
      <c r="X26" s="195" t="e">
        <f>'qly growth rates'!W21</f>
        <v>#REF!</v>
      </c>
      <c r="Y26" s="204" t="e">
        <f>'qly growth rates'!X21</f>
        <v>#REF!</v>
      </c>
      <c r="Z26" s="50" t="e">
        <f>'qly growth rates'!Y21</f>
        <v>#REF!</v>
      </c>
      <c r="AC26" s="58" t="e">
        <f>'T1'!AC26/'T1'!AC25*100-100</f>
        <v>#REF!</v>
      </c>
      <c r="AD26" s="58" t="e">
        <f>'T1'!AD26/'T1'!AD25*100-100</f>
        <v>#REF!</v>
      </c>
      <c r="AE26" s="58" t="e">
        <f>'T1'!AE26/'T1'!AE25*100-100</f>
        <v>#REF!</v>
      </c>
    </row>
    <row r="27" spans="2:31" ht="18.75" customHeight="1">
      <c r="B27" s="1"/>
      <c r="C27" s="183">
        <v>2</v>
      </c>
      <c r="D27" s="178" t="e">
        <f>'qly growth rates'!C22</f>
        <v>#REF!</v>
      </c>
      <c r="E27" s="179" t="e">
        <f>'qly growth rates'!D22</f>
        <v>#REF!</v>
      </c>
      <c r="F27" s="178" t="e">
        <f>'qly growth rates'!E22</f>
        <v>#REF!</v>
      </c>
      <c r="G27" s="179" t="e">
        <f>'qly growth rates'!F22</f>
        <v>#REF!</v>
      </c>
      <c r="H27" s="180" t="e">
        <f>'qly growth rates'!G22</f>
        <v>#REF!</v>
      </c>
      <c r="I27" s="180" t="e">
        <f>'qly growth rates'!H22</f>
        <v>#REF!</v>
      </c>
      <c r="J27" s="180" t="e">
        <f>'qly growth rates'!I22</f>
        <v>#REF!</v>
      </c>
      <c r="K27" s="180" t="e">
        <f>'qly growth rates'!J22</f>
        <v>#REF!</v>
      </c>
      <c r="L27" s="180" t="e">
        <f>'qly growth rates'!K22</f>
        <v>#REF!</v>
      </c>
      <c r="M27" s="190" t="e">
        <f>'qly growth rates'!L22</f>
        <v>#REF!</v>
      </c>
      <c r="N27" s="190" t="e">
        <f>'qly growth rates'!M22</f>
        <v>#REF!</v>
      </c>
      <c r="O27" s="190" t="e">
        <f>'qly growth rates'!N22</f>
        <v>#REF!</v>
      </c>
      <c r="P27" s="190" t="e">
        <f>'qly growth rates'!O22</f>
        <v>#REF!</v>
      </c>
      <c r="Q27" s="190" t="e">
        <f>'qly growth rates'!P22</f>
        <v>#REF!</v>
      </c>
      <c r="R27" s="190" t="e">
        <f>'qly growth rates'!Q22</f>
        <v>#REF!</v>
      </c>
      <c r="S27" s="190" t="e">
        <f>'qly growth rates'!R22</f>
        <v>#REF!</v>
      </c>
      <c r="T27" s="190" t="e">
        <f>'qly growth rates'!S22</f>
        <v>#REF!</v>
      </c>
      <c r="U27" s="190" t="e">
        <f>'qly growth rates'!T22</f>
        <v>#REF!</v>
      </c>
      <c r="V27" s="190" t="e">
        <f>'qly growth rates'!U22</f>
        <v>#REF!</v>
      </c>
      <c r="W27" s="190" t="e">
        <f>'qly growth rates'!V22</f>
        <v>#REF!</v>
      </c>
      <c r="X27" s="195" t="e">
        <f>'qly growth rates'!W22</f>
        <v>#REF!</v>
      </c>
      <c r="Y27" s="204" t="e">
        <f>'qly growth rates'!X22</f>
        <v>#REF!</v>
      </c>
      <c r="Z27" s="50" t="e">
        <f>'qly growth rates'!Y22</f>
        <v>#REF!</v>
      </c>
      <c r="AC27" s="58" t="e">
        <f>'T1'!AC27/'T1'!AC26*100-100</f>
        <v>#REF!</v>
      </c>
      <c r="AD27" s="58" t="e">
        <f>'T1'!AD27/'T1'!AD26*100-100</f>
        <v>#REF!</v>
      </c>
      <c r="AE27" s="58" t="e">
        <f>'T1'!AE27/'T1'!AE26*100-100</f>
        <v>#REF!</v>
      </c>
    </row>
    <row r="28" spans="2:31" ht="18.75" customHeight="1">
      <c r="B28" s="1"/>
      <c r="C28" s="183">
        <v>3</v>
      </c>
      <c r="D28" s="178" t="e">
        <f>'qly growth rates'!C23</f>
        <v>#REF!</v>
      </c>
      <c r="E28" s="179" t="e">
        <f>'qly growth rates'!D23</f>
        <v>#REF!</v>
      </c>
      <c r="F28" s="178" t="e">
        <f>'qly growth rates'!E23</f>
        <v>#REF!</v>
      </c>
      <c r="G28" s="179" t="e">
        <f>'qly growth rates'!F23</f>
        <v>#REF!</v>
      </c>
      <c r="H28" s="180" t="e">
        <f>'qly growth rates'!G23</f>
        <v>#REF!</v>
      </c>
      <c r="I28" s="180" t="e">
        <f>'qly growth rates'!H23</f>
        <v>#REF!</v>
      </c>
      <c r="J28" s="180" t="e">
        <f>'qly growth rates'!I23</f>
        <v>#REF!</v>
      </c>
      <c r="K28" s="180" t="e">
        <f>'qly growth rates'!J23</f>
        <v>#REF!</v>
      </c>
      <c r="L28" s="180" t="e">
        <f>'qly growth rates'!K23</f>
        <v>#REF!</v>
      </c>
      <c r="M28" s="190" t="e">
        <f>'qly growth rates'!L23</f>
        <v>#REF!</v>
      </c>
      <c r="N28" s="190" t="e">
        <f>'qly growth rates'!M23</f>
        <v>#REF!</v>
      </c>
      <c r="O28" s="190" t="e">
        <f>'qly growth rates'!N23</f>
        <v>#REF!</v>
      </c>
      <c r="P28" s="190" t="e">
        <f>'qly growth rates'!O23</f>
        <v>#REF!</v>
      </c>
      <c r="Q28" s="190" t="e">
        <f>'qly growth rates'!P23</f>
        <v>#REF!</v>
      </c>
      <c r="R28" s="190" t="e">
        <f>'qly growth rates'!Q23</f>
        <v>#REF!</v>
      </c>
      <c r="S28" s="190" t="e">
        <f>'qly growth rates'!R23</f>
        <v>#REF!</v>
      </c>
      <c r="T28" s="190" t="e">
        <f>'qly growth rates'!S23</f>
        <v>#REF!</v>
      </c>
      <c r="U28" s="190" t="e">
        <f>'qly growth rates'!T23</f>
        <v>#REF!</v>
      </c>
      <c r="V28" s="190" t="e">
        <f>'qly growth rates'!U23</f>
        <v>#REF!</v>
      </c>
      <c r="W28" s="190" t="e">
        <f>'qly growth rates'!V23</f>
        <v>#REF!</v>
      </c>
      <c r="X28" s="195" t="e">
        <f>'qly growth rates'!W23</f>
        <v>#REF!</v>
      </c>
      <c r="Y28" s="204" t="e">
        <f>'qly growth rates'!X23</f>
        <v>#REF!</v>
      </c>
      <c r="Z28" s="50" t="e">
        <f>'qly growth rates'!Y23</f>
        <v>#REF!</v>
      </c>
      <c r="AC28" s="58" t="e">
        <f>'T1'!AC28/'T1'!AC27*100-100</f>
        <v>#REF!</v>
      </c>
      <c r="AD28" s="58" t="e">
        <f>'T1'!AD28/'T1'!AD27*100-100</f>
        <v>#REF!</v>
      </c>
      <c r="AE28" s="58" t="e">
        <f>'T1'!AE28/'T1'!AE27*100-100</f>
        <v>#REF!</v>
      </c>
    </row>
    <row r="29" spans="2:31" ht="18.75" customHeight="1">
      <c r="B29" s="1"/>
      <c r="C29" s="183">
        <v>4</v>
      </c>
      <c r="D29" s="178" t="e">
        <f>'qly growth rates'!C24</f>
        <v>#REF!</v>
      </c>
      <c r="E29" s="179" t="e">
        <f>'qly growth rates'!D24</f>
        <v>#REF!</v>
      </c>
      <c r="F29" s="178" t="e">
        <f>'qly growth rates'!E24</f>
        <v>#REF!</v>
      </c>
      <c r="G29" s="179" t="e">
        <f>'qly growth rates'!F24</f>
        <v>#REF!</v>
      </c>
      <c r="H29" s="180" t="e">
        <f>'qly growth rates'!G24</f>
        <v>#REF!</v>
      </c>
      <c r="I29" s="180" t="e">
        <f>'qly growth rates'!H24</f>
        <v>#REF!</v>
      </c>
      <c r="J29" s="180" t="e">
        <f>'qly growth rates'!I24</f>
        <v>#REF!</v>
      </c>
      <c r="K29" s="180" t="e">
        <f>'qly growth rates'!J24</f>
        <v>#REF!</v>
      </c>
      <c r="L29" s="180" t="e">
        <f>'qly growth rates'!K24</f>
        <v>#REF!</v>
      </c>
      <c r="M29" s="190" t="e">
        <f>'qly growth rates'!L24</f>
        <v>#REF!</v>
      </c>
      <c r="N29" s="190" t="e">
        <f>'qly growth rates'!M24</f>
        <v>#REF!</v>
      </c>
      <c r="O29" s="190" t="e">
        <f>'qly growth rates'!N24</f>
        <v>#REF!</v>
      </c>
      <c r="P29" s="190" t="e">
        <f>'qly growth rates'!O24</f>
        <v>#REF!</v>
      </c>
      <c r="Q29" s="190" t="e">
        <f>'qly growth rates'!P24</f>
        <v>#REF!</v>
      </c>
      <c r="R29" s="190" t="e">
        <f>'qly growth rates'!Q24</f>
        <v>#REF!</v>
      </c>
      <c r="S29" s="190" t="e">
        <f>'qly growth rates'!R24</f>
        <v>#REF!</v>
      </c>
      <c r="T29" s="190" t="e">
        <f>'qly growth rates'!S24</f>
        <v>#REF!</v>
      </c>
      <c r="U29" s="190" t="e">
        <f>'qly growth rates'!T24</f>
        <v>#REF!</v>
      </c>
      <c r="V29" s="190" t="e">
        <f>'qly growth rates'!U24</f>
        <v>#REF!</v>
      </c>
      <c r="W29" s="190" t="e">
        <f>'qly growth rates'!V24</f>
        <v>#REF!</v>
      </c>
      <c r="X29" s="195" t="e">
        <f>'qly growth rates'!W24</f>
        <v>#REF!</v>
      </c>
      <c r="Y29" s="204" t="e">
        <f>'qly growth rates'!X24</f>
        <v>#REF!</v>
      </c>
      <c r="Z29" s="50" t="e">
        <f>'qly growth rates'!Y24</f>
        <v>#REF!</v>
      </c>
      <c r="AC29" s="58" t="e">
        <f>'T1'!AC29/'T1'!AC28*100-100</f>
        <v>#REF!</v>
      </c>
      <c r="AD29" s="58" t="e">
        <f>'T1'!AD29/'T1'!AD28*100-100</f>
        <v>#REF!</v>
      </c>
      <c r="AE29" s="58" t="e">
        <f>'T1'!AE29/'T1'!AE28*100-100</f>
        <v>#REF!</v>
      </c>
    </row>
    <row r="30" spans="2:31" ht="30" customHeight="1">
      <c r="B30" s="1">
        <v>2011</v>
      </c>
      <c r="C30" s="183">
        <v>1</v>
      </c>
      <c r="D30" s="178" t="e">
        <f>'qly growth rates'!C25</f>
        <v>#REF!</v>
      </c>
      <c r="E30" s="179" t="e">
        <f>'qly growth rates'!D25</f>
        <v>#REF!</v>
      </c>
      <c r="F30" s="178" t="e">
        <f>'qly growth rates'!E25</f>
        <v>#REF!</v>
      </c>
      <c r="G30" s="179" t="e">
        <f>'qly growth rates'!F25</f>
        <v>#REF!</v>
      </c>
      <c r="H30" s="180" t="e">
        <f>'qly growth rates'!G25</f>
        <v>#REF!</v>
      </c>
      <c r="I30" s="180" t="e">
        <f>'qly growth rates'!H25</f>
        <v>#REF!</v>
      </c>
      <c r="J30" s="180" t="e">
        <f>'qly growth rates'!I25</f>
        <v>#REF!</v>
      </c>
      <c r="K30" s="180" t="e">
        <f>'qly growth rates'!J25</f>
        <v>#REF!</v>
      </c>
      <c r="L30" s="180" t="e">
        <f>'qly growth rates'!K25</f>
        <v>#REF!</v>
      </c>
      <c r="M30" s="190" t="e">
        <f>'qly growth rates'!L25</f>
        <v>#REF!</v>
      </c>
      <c r="N30" s="190" t="e">
        <f>'qly growth rates'!M25</f>
        <v>#REF!</v>
      </c>
      <c r="O30" s="190" t="e">
        <f>'qly growth rates'!N25</f>
        <v>#REF!</v>
      </c>
      <c r="P30" s="190" t="e">
        <f>'qly growth rates'!O25</f>
        <v>#REF!</v>
      </c>
      <c r="Q30" s="190" t="e">
        <f>'qly growth rates'!P25</f>
        <v>#REF!</v>
      </c>
      <c r="R30" s="190" t="e">
        <f>'qly growth rates'!Q25</f>
        <v>#REF!</v>
      </c>
      <c r="S30" s="190" t="e">
        <f>'qly growth rates'!R25</f>
        <v>#REF!</v>
      </c>
      <c r="T30" s="190" t="e">
        <f>'qly growth rates'!S25</f>
        <v>#REF!</v>
      </c>
      <c r="U30" s="190" t="e">
        <f>'qly growth rates'!T25</f>
        <v>#REF!</v>
      </c>
      <c r="V30" s="190" t="e">
        <f>'qly growth rates'!U25</f>
        <v>#REF!</v>
      </c>
      <c r="W30" s="190" t="e">
        <f>'qly growth rates'!V25</f>
        <v>#REF!</v>
      </c>
      <c r="X30" s="195" t="e">
        <f>'qly growth rates'!W25</f>
        <v>#REF!</v>
      </c>
      <c r="Y30" s="204" t="e">
        <f>'qly growth rates'!X25</f>
        <v>#REF!</v>
      </c>
      <c r="Z30" s="50" t="e">
        <f>'qly growth rates'!Y25</f>
        <v>#REF!</v>
      </c>
      <c r="AC30" s="58" t="e">
        <f>'T1'!AC30/'T1'!AC29*100-100</f>
        <v>#REF!</v>
      </c>
      <c r="AD30" s="58" t="e">
        <f>'T1'!AD30/'T1'!AD29*100-100</f>
        <v>#REF!</v>
      </c>
      <c r="AE30" s="58" t="e">
        <f>'T1'!AE30/'T1'!AE29*100-100</f>
        <v>#REF!</v>
      </c>
    </row>
    <row r="31" spans="2:31" ht="18.75" customHeight="1">
      <c r="B31" s="1"/>
      <c r="C31" s="183">
        <v>2</v>
      </c>
      <c r="D31" s="178" t="e">
        <f>'qly growth rates'!C26</f>
        <v>#REF!</v>
      </c>
      <c r="E31" s="179" t="e">
        <f>'qly growth rates'!D26</f>
        <v>#REF!</v>
      </c>
      <c r="F31" s="178" t="e">
        <f>'qly growth rates'!E26</f>
        <v>#REF!</v>
      </c>
      <c r="G31" s="179" t="e">
        <f>'qly growth rates'!F26</f>
        <v>#REF!</v>
      </c>
      <c r="H31" s="180" t="e">
        <f>'qly growth rates'!G26</f>
        <v>#REF!</v>
      </c>
      <c r="I31" s="180" t="e">
        <f>'qly growth rates'!H26</f>
        <v>#REF!</v>
      </c>
      <c r="J31" s="180" t="e">
        <f>'qly growth rates'!I26</f>
        <v>#REF!</v>
      </c>
      <c r="K31" s="180" t="e">
        <f>'qly growth rates'!J26</f>
        <v>#REF!</v>
      </c>
      <c r="L31" s="180" t="e">
        <f>'qly growth rates'!K26</f>
        <v>#REF!</v>
      </c>
      <c r="M31" s="190" t="e">
        <f>'qly growth rates'!L26</f>
        <v>#REF!</v>
      </c>
      <c r="N31" s="190" t="e">
        <f>'qly growth rates'!M26</f>
        <v>#REF!</v>
      </c>
      <c r="O31" s="190" t="e">
        <f>'qly growth rates'!N26</f>
        <v>#REF!</v>
      </c>
      <c r="P31" s="190" t="e">
        <f>'qly growth rates'!O26</f>
        <v>#REF!</v>
      </c>
      <c r="Q31" s="190" t="e">
        <f>'qly growth rates'!P26</f>
        <v>#REF!</v>
      </c>
      <c r="R31" s="190" t="e">
        <f>'qly growth rates'!Q26</f>
        <v>#REF!</v>
      </c>
      <c r="S31" s="190" t="e">
        <f>'qly growth rates'!R26</f>
        <v>#REF!</v>
      </c>
      <c r="T31" s="190" t="e">
        <f>'qly growth rates'!S26</f>
        <v>#REF!</v>
      </c>
      <c r="U31" s="190" t="e">
        <f>'qly growth rates'!T26</f>
        <v>#REF!</v>
      </c>
      <c r="V31" s="190" t="e">
        <f>'qly growth rates'!U26</f>
        <v>#REF!</v>
      </c>
      <c r="W31" s="190" t="e">
        <f>'qly growth rates'!V26</f>
        <v>#REF!</v>
      </c>
      <c r="X31" s="195" t="e">
        <f>'qly growth rates'!W26</f>
        <v>#REF!</v>
      </c>
      <c r="Y31" s="204" t="e">
        <f>'qly growth rates'!X26</f>
        <v>#REF!</v>
      </c>
      <c r="Z31" s="50" t="e">
        <f>'qly growth rates'!Y26</f>
        <v>#REF!</v>
      </c>
      <c r="AC31" s="58" t="e">
        <f>'T1'!AC31/'T1'!AC30*100-100</f>
        <v>#REF!</v>
      </c>
      <c r="AD31" s="58" t="e">
        <f>'T1'!AD31/'T1'!AD30*100-100</f>
        <v>#REF!</v>
      </c>
      <c r="AE31" s="58" t="e">
        <f>'T1'!AE31/'T1'!AE30*100-100</f>
        <v>#REF!</v>
      </c>
    </row>
    <row r="32" spans="2:31" ht="18.75" customHeight="1">
      <c r="B32" s="1"/>
      <c r="C32" s="183" t="s">
        <v>56</v>
      </c>
      <c r="D32" s="178" t="e">
        <f>'qly growth rates'!C27</f>
        <v>#REF!</v>
      </c>
      <c r="E32" s="179" t="e">
        <f>'qly growth rates'!D27</f>
        <v>#REF!</v>
      </c>
      <c r="F32" s="178" t="e">
        <f>'qly growth rates'!E27</f>
        <v>#REF!</v>
      </c>
      <c r="G32" s="179" t="e">
        <f>'qly growth rates'!F27</f>
        <v>#REF!</v>
      </c>
      <c r="H32" s="180" t="e">
        <f>'qly growth rates'!G27</f>
        <v>#REF!</v>
      </c>
      <c r="I32" s="180" t="e">
        <f>'qly growth rates'!H27</f>
        <v>#REF!</v>
      </c>
      <c r="J32" s="180" t="e">
        <f>'qly growth rates'!I27</f>
        <v>#REF!</v>
      </c>
      <c r="K32" s="180" t="e">
        <f>'qly growth rates'!J27</f>
        <v>#REF!</v>
      </c>
      <c r="L32" s="180" t="e">
        <f>'qly growth rates'!K27</f>
        <v>#REF!</v>
      </c>
      <c r="M32" s="190" t="e">
        <f>'qly growth rates'!L27</f>
        <v>#REF!</v>
      </c>
      <c r="N32" s="190" t="e">
        <f>'qly growth rates'!M27</f>
        <v>#REF!</v>
      </c>
      <c r="O32" s="190" t="e">
        <f>'qly growth rates'!N27</f>
        <v>#REF!</v>
      </c>
      <c r="P32" s="190" t="e">
        <f>'qly growth rates'!O27</f>
        <v>#REF!</v>
      </c>
      <c r="Q32" s="190" t="e">
        <f>'qly growth rates'!P27</f>
        <v>#REF!</v>
      </c>
      <c r="R32" s="190" t="e">
        <f>'qly growth rates'!Q27</f>
        <v>#REF!</v>
      </c>
      <c r="S32" s="190" t="e">
        <f>'qly growth rates'!R27</f>
        <v>#REF!</v>
      </c>
      <c r="T32" s="190" t="e">
        <f>'qly growth rates'!S27</f>
        <v>#REF!</v>
      </c>
      <c r="U32" s="190" t="e">
        <f>'qly growth rates'!T27</f>
        <v>#REF!</v>
      </c>
      <c r="V32" s="190" t="e">
        <f>'qly growth rates'!U27</f>
        <v>#REF!</v>
      </c>
      <c r="W32" s="190" t="e">
        <f>'qly growth rates'!V27</f>
        <v>#REF!</v>
      </c>
      <c r="X32" s="195" t="e">
        <f>'qly growth rates'!W27</f>
        <v>#REF!</v>
      </c>
      <c r="Y32" s="204" t="e">
        <f>'qly growth rates'!X27</f>
        <v>#REF!</v>
      </c>
      <c r="Z32" s="50" t="e">
        <f>'qly growth rates'!Y27</f>
        <v>#REF!</v>
      </c>
      <c r="AC32" s="58" t="e">
        <f>'T1'!AC32/'T1'!AC31*100-100</f>
        <v>#REF!</v>
      </c>
      <c r="AD32" s="58" t="e">
        <f>'T1'!AD32/'T1'!AD31*100-100</f>
        <v>#REF!</v>
      </c>
      <c r="AE32" s="58" t="e">
        <f>'T1'!AE32/'T1'!AE31*100-100</f>
        <v>#REF!</v>
      </c>
    </row>
    <row r="33" spans="2:31" ht="18.75" hidden="1" customHeight="1">
      <c r="B33" s="1"/>
      <c r="C33" s="183" t="s">
        <v>57</v>
      </c>
      <c r="D33" s="178">
        <f>'qly growth rates'!C28</f>
        <v>0</v>
      </c>
      <c r="E33" s="179">
        <f>'qly growth rates'!D28</f>
        <v>0</v>
      </c>
      <c r="F33" s="178">
        <f>'qly growth rates'!E28</f>
        <v>0</v>
      </c>
      <c r="G33" s="179">
        <f>'qly growth rates'!F28</f>
        <v>0</v>
      </c>
      <c r="H33" s="180">
        <f>'qly growth rates'!G28</f>
        <v>0</v>
      </c>
      <c r="I33" s="180">
        <f>'qly growth rates'!H28</f>
        <v>0</v>
      </c>
      <c r="J33" s="180">
        <f>'qly growth rates'!I28</f>
        <v>0</v>
      </c>
      <c r="K33" s="180">
        <f>'qly growth rates'!J28</f>
        <v>0</v>
      </c>
      <c r="L33" s="180">
        <f>'qly growth rates'!K28</f>
        <v>0</v>
      </c>
      <c r="M33" s="190">
        <f>'qly growth rates'!L28</f>
        <v>0</v>
      </c>
      <c r="N33" s="190">
        <f>'qly growth rates'!M28</f>
        <v>0</v>
      </c>
      <c r="O33" s="190">
        <f>'qly growth rates'!N28</f>
        <v>0</v>
      </c>
      <c r="P33" s="190">
        <f>'qly growth rates'!O28</f>
        <v>0</v>
      </c>
      <c r="Q33" s="190">
        <f>'qly growth rates'!P28</f>
        <v>0</v>
      </c>
      <c r="R33" s="190">
        <f>'qly growth rates'!Q28</f>
        <v>0</v>
      </c>
      <c r="S33" s="190">
        <f>'qly growth rates'!R28</f>
        <v>0</v>
      </c>
      <c r="T33" s="190">
        <f>'qly growth rates'!S28</f>
        <v>0</v>
      </c>
      <c r="U33" s="190">
        <f>'qly growth rates'!T28</f>
        <v>0</v>
      </c>
      <c r="V33" s="190">
        <f>'qly growth rates'!U28</f>
        <v>0</v>
      </c>
      <c r="W33" s="190">
        <f>'qly growth rates'!V28</f>
        <v>0</v>
      </c>
      <c r="X33" s="195">
        <f>'qly growth rates'!W28</f>
        <v>0</v>
      </c>
      <c r="Y33" s="204">
        <f>'qly growth rates'!X28</f>
        <v>0</v>
      </c>
      <c r="Z33" s="50">
        <f>'qly growth rates'!Y28</f>
        <v>0</v>
      </c>
      <c r="AC33" s="58" t="e">
        <f>'T1'!AC33/'T1'!AC32*100-100</f>
        <v>#REF!</v>
      </c>
      <c r="AD33" s="58" t="e">
        <f>'T1'!AD33/'T1'!AD32*100-100</f>
        <v>#REF!</v>
      </c>
      <c r="AE33" s="58" t="e">
        <f>'T1'!AE33/'T1'!AE32*100-100</f>
        <v>#DIV/0!</v>
      </c>
    </row>
    <row r="34" spans="2:31" ht="18.75" hidden="1" customHeight="1">
      <c r="B34" s="1">
        <v>2012</v>
      </c>
      <c r="C34" s="183" t="s">
        <v>58</v>
      </c>
      <c r="D34" s="178">
        <f>'qly growth rates'!C29</f>
        <v>0</v>
      </c>
      <c r="E34" s="179">
        <f>'qly growth rates'!D29</f>
        <v>0</v>
      </c>
      <c r="F34" s="178">
        <f>'qly growth rates'!E29</f>
        <v>0</v>
      </c>
      <c r="G34" s="179">
        <f>'qly growth rates'!F29</f>
        <v>0</v>
      </c>
      <c r="H34" s="180">
        <f>'qly growth rates'!G29</f>
        <v>0</v>
      </c>
      <c r="I34" s="180">
        <f>'qly growth rates'!H29</f>
        <v>0</v>
      </c>
      <c r="J34" s="180">
        <f>'qly growth rates'!I29</f>
        <v>0</v>
      </c>
      <c r="K34" s="180">
        <f>'qly growth rates'!J29</f>
        <v>0</v>
      </c>
      <c r="L34" s="180">
        <f>'qly growth rates'!K29</f>
        <v>0</v>
      </c>
      <c r="M34" s="190">
        <f>'qly growth rates'!L29</f>
        <v>0</v>
      </c>
      <c r="N34" s="190">
        <f>'qly growth rates'!M29</f>
        <v>0</v>
      </c>
      <c r="O34" s="190">
        <f>'qly growth rates'!N29</f>
        <v>0</v>
      </c>
      <c r="P34" s="190">
        <f>'qly growth rates'!O29</f>
        <v>0</v>
      </c>
      <c r="Q34" s="190">
        <f>'qly growth rates'!P29</f>
        <v>0</v>
      </c>
      <c r="R34" s="190">
        <f>'qly growth rates'!Q29</f>
        <v>0</v>
      </c>
      <c r="S34" s="190">
        <f>'qly growth rates'!R29</f>
        <v>0</v>
      </c>
      <c r="T34" s="190">
        <f>'qly growth rates'!S29</f>
        <v>0</v>
      </c>
      <c r="U34" s="190">
        <f>'qly growth rates'!T29</f>
        <v>0</v>
      </c>
      <c r="V34" s="190">
        <f>'qly growth rates'!U29</f>
        <v>0</v>
      </c>
      <c r="W34" s="190">
        <f>'qly growth rates'!V29</f>
        <v>0</v>
      </c>
      <c r="X34" s="195">
        <f>'qly growth rates'!W29</f>
        <v>0</v>
      </c>
      <c r="Y34" s="204">
        <f>'qly growth rates'!X29</f>
        <v>0</v>
      </c>
      <c r="Z34" s="50">
        <f>'qly growth rates'!Y29</f>
        <v>0</v>
      </c>
      <c r="AC34" s="58"/>
      <c r="AD34" s="58"/>
      <c r="AE34" s="58"/>
    </row>
    <row r="35" spans="2:31" ht="6" customHeight="1">
      <c r="B35" s="33"/>
      <c r="C35" s="33"/>
      <c r="D35" s="225"/>
      <c r="E35" s="225"/>
      <c r="F35" s="225"/>
      <c r="G35" s="225"/>
      <c r="H35" s="225"/>
      <c r="I35" s="225"/>
      <c r="J35" s="225"/>
      <c r="K35" s="225"/>
      <c r="L35" s="225"/>
      <c r="M35" s="225"/>
      <c r="N35" s="225"/>
      <c r="O35" s="225"/>
      <c r="P35" s="225"/>
      <c r="Q35" s="225"/>
      <c r="R35" s="225"/>
      <c r="S35" s="225"/>
      <c r="T35" s="225"/>
      <c r="U35" s="225"/>
      <c r="V35" s="225"/>
      <c r="W35" s="225"/>
      <c r="X35" s="228"/>
      <c r="Y35" s="229"/>
      <c r="Z35" s="228"/>
      <c r="AC35" s="58"/>
      <c r="AD35" s="58"/>
      <c r="AE35" s="58"/>
    </row>
    <row r="36" spans="2:31" ht="18.75" customHeight="1">
      <c r="B36" s="36" t="s">
        <v>59</v>
      </c>
      <c r="C36" s="1"/>
      <c r="D36" s="226"/>
      <c r="E36" s="226"/>
      <c r="F36" s="226"/>
      <c r="G36" s="226"/>
      <c r="H36" s="226"/>
      <c r="I36" s="226"/>
      <c r="J36" s="226"/>
      <c r="K36" s="226"/>
      <c r="L36" s="226"/>
      <c r="M36" s="226"/>
      <c r="N36" s="226"/>
      <c r="O36" s="226"/>
      <c r="P36" s="226"/>
      <c r="Q36" s="226"/>
      <c r="R36" s="226"/>
      <c r="S36" s="226"/>
      <c r="T36" s="226"/>
      <c r="U36" s="226"/>
      <c r="V36" s="226"/>
      <c r="W36" s="226"/>
      <c r="X36" s="50"/>
      <c r="Y36" s="230"/>
      <c r="Z36" s="50"/>
      <c r="AC36" s="58"/>
      <c r="AD36" s="58"/>
      <c r="AE36" s="58"/>
    </row>
    <row r="37" spans="2:31" ht="3" customHeight="1">
      <c r="D37" s="227"/>
      <c r="E37" s="62"/>
      <c r="F37" s="62"/>
      <c r="G37" s="62"/>
      <c r="H37" s="62"/>
      <c r="I37" s="62"/>
      <c r="J37" s="62"/>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8"/>
  <cols>
    <col min="1" max="1" width="0.44140625" style="13" customWidth="1"/>
    <col min="2" max="2" width="6" style="13" customWidth="1"/>
    <col min="3" max="3" width="5" style="13" customWidth="1"/>
    <col min="4" max="7" width="6.44140625" style="13" customWidth="1"/>
    <col min="8" max="8" width="9.44140625" style="13" customWidth="1"/>
    <col min="9" max="13" width="7.21875" style="13" customWidth="1"/>
    <col min="14" max="14" width="10.77734375" style="13" customWidth="1"/>
    <col min="15" max="25" width="7.21875" style="13" customWidth="1"/>
    <col min="26" max="26" width="9.44140625" style="13" customWidth="1"/>
    <col min="27" max="27" width="10.21875" style="13" customWidth="1"/>
    <col min="28" max="28" width="0.44140625" style="13" customWidth="1"/>
    <col min="29" max="31" width="9.21875" style="13" customWidth="1"/>
    <col min="32" max="36" width="6.44140625" style="13" customWidth="1"/>
    <col min="37" max="37" width="9.21875" style="13" customWidth="1"/>
    <col min="38" max="42" width="5.44140625" style="13" customWidth="1"/>
    <col min="43" max="43" width="9.21875" style="13" customWidth="1"/>
    <col min="44" max="54" width="5.77734375" style="13" customWidth="1"/>
    <col min="55" max="248" width="9.21875" style="13" customWidth="1"/>
    <col min="249" max="249" width="6" style="13" customWidth="1"/>
    <col min="250" max="250" width="3.44140625" style="13" customWidth="1"/>
    <col min="251" max="251" width="8.21875" style="13" customWidth="1"/>
    <col min="252" max="254" width="6.44140625" style="13" customWidth="1"/>
    <col min="255" max="255" width="6.21875" style="13" customWidth="1"/>
    <col min="256" max="16384" width="8" style="13"/>
  </cols>
  <sheetData>
    <row r="1" spans="2:54" ht="39" customHeight="1">
      <c r="B1" s="171" t="s">
        <v>23</v>
      </c>
      <c r="D1" s="12"/>
      <c r="E1" s="12"/>
      <c r="F1" s="12"/>
      <c r="G1" s="12"/>
      <c r="H1" s="12"/>
      <c r="I1" s="12"/>
      <c r="J1" s="12"/>
      <c r="K1" s="12"/>
      <c r="L1" s="12"/>
    </row>
    <row r="2" spans="2:54" ht="14.4">
      <c r="B2" s="359"/>
      <c r="C2" s="360"/>
      <c r="D2" s="477" t="s">
        <v>24</v>
      </c>
      <c r="E2" s="478"/>
      <c r="F2" s="478"/>
      <c r="G2" s="478"/>
      <c r="H2" s="479"/>
      <c r="I2" s="477" t="s">
        <v>25</v>
      </c>
      <c r="J2" s="480"/>
      <c r="K2" s="480"/>
      <c r="L2" s="480"/>
      <c r="M2" s="480"/>
      <c r="N2" s="481"/>
      <c r="O2" s="477" t="s">
        <v>26</v>
      </c>
      <c r="P2" s="480"/>
      <c r="Q2" s="480"/>
      <c r="R2" s="480"/>
      <c r="S2" s="480"/>
      <c r="T2" s="480"/>
      <c r="U2" s="480"/>
      <c r="V2" s="480"/>
      <c r="W2" s="480"/>
      <c r="X2" s="480"/>
      <c r="Y2" s="480"/>
      <c r="Z2" s="481"/>
      <c r="AA2" s="482" t="s">
        <v>49</v>
      </c>
      <c r="AB2" s="281"/>
    </row>
    <row r="3" spans="2:54" s="12" customFormat="1" ht="106.5" customHeight="1">
      <c r="B3" s="315" t="s">
        <v>27</v>
      </c>
      <c r="C3" s="315" t="s">
        <v>28</v>
      </c>
      <c r="D3" s="316" t="s">
        <v>29</v>
      </c>
      <c r="E3" s="316" t="s">
        <v>30</v>
      </c>
      <c r="F3" s="316" t="s">
        <v>31</v>
      </c>
      <c r="G3" s="316" t="s">
        <v>32</v>
      </c>
      <c r="H3" s="317" t="s">
        <v>64</v>
      </c>
      <c r="I3" s="318" t="s">
        <v>33</v>
      </c>
      <c r="J3" s="319" t="s">
        <v>34</v>
      </c>
      <c r="K3" s="318" t="s">
        <v>35</v>
      </c>
      <c r="L3" s="318" t="s">
        <v>36</v>
      </c>
      <c r="M3" s="319" t="s">
        <v>37</v>
      </c>
      <c r="N3" s="320" t="s">
        <v>64</v>
      </c>
      <c r="O3" s="321" t="s">
        <v>38</v>
      </c>
      <c r="P3" s="321" t="s">
        <v>39</v>
      </c>
      <c r="Q3" s="321" t="s">
        <v>40</v>
      </c>
      <c r="R3" s="321" t="s">
        <v>41</v>
      </c>
      <c r="S3" s="321" t="s">
        <v>42</v>
      </c>
      <c r="T3" s="321" t="s">
        <v>43</v>
      </c>
      <c r="U3" s="321" t="s">
        <v>44</v>
      </c>
      <c r="V3" s="321" t="s">
        <v>45</v>
      </c>
      <c r="W3" s="321" t="s">
        <v>46</v>
      </c>
      <c r="X3" s="321" t="s">
        <v>47</v>
      </c>
      <c r="Y3" s="321" t="s">
        <v>48</v>
      </c>
      <c r="Z3" s="322" t="s">
        <v>64</v>
      </c>
      <c r="AA3" s="483"/>
      <c r="AB3" s="2"/>
    </row>
    <row r="4" spans="2:54" s="231" customFormat="1" ht="12">
      <c r="B4" s="361"/>
      <c r="C4" s="362"/>
      <c r="D4" s="385">
        <v>1</v>
      </c>
      <c r="E4" s="386">
        <v>2</v>
      </c>
      <c r="F4" s="385">
        <v>3</v>
      </c>
      <c r="G4" s="386">
        <v>4</v>
      </c>
      <c r="H4" s="385" t="s">
        <v>65</v>
      </c>
      <c r="I4" s="387">
        <v>6</v>
      </c>
      <c r="J4" s="388">
        <v>7</v>
      </c>
      <c r="K4" s="389">
        <v>8</v>
      </c>
      <c r="L4" s="387">
        <v>9</v>
      </c>
      <c r="M4" s="390">
        <v>10</v>
      </c>
      <c r="N4" s="388" t="s">
        <v>66</v>
      </c>
      <c r="O4" s="391">
        <v>11</v>
      </c>
      <c r="P4" s="392">
        <v>12</v>
      </c>
      <c r="Q4" s="391">
        <v>13</v>
      </c>
      <c r="R4" s="392">
        <v>14</v>
      </c>
      <c r="S4" s="391">
        <v>15</v>
      </c>
      <c r="T4" s="392">
        <v>16</v>
      </c>
      <c r="U4" s="391">
        <v>17</v>
      </c>
      <c r="V4" s="392">
        <v>18</v>
      </c>
      <c r="W4" s="391">
        <v>19</v>
      </c>
      <c r="X4" s="392">
        <v>20</v>
      </c>
      <c r="Y4" s="391">
        <v>21</v>
      </c>
      <c r="Z4" s="391" t="s">
        <v>67</v>
      </c>
      <c r="AA4" s="393" t="s">
        <v>68</v>
      </c>
      <c r="AB4" s="56"/>
    </row>
    <row r="5" spans="2:54" s="231" customFormat="1" ht="9" customHeight="1">
      <c r="B5" s="232"/>
      <c r="C5" s="233"/>
      <c r="D5" s="234"/>
      <c r="E5" s="235"/>
      <c r="F5" s="234"/>
      <c r="G5" s="235"/>
      <c r="H5" s="236"/>
      <c r="I5" s="254"/>
      <c r="J5" s="255"/>
      <c r="K5" s="254"/>
      <c r="L5" s="256"/>
      <c r="M5" s="257"/>
      <c r="N5" s="255"/>
      <c r="O5" s="258"/>
      <c r="P5" s="259"/>
      <c r="Q5" s="258"/>
      <c r="R5" s="259"/>
      <c r="S5" s="258"/>
      <c r="T5" s="259"/>
      <c r="U5" s="258"/>
      <c r="V5" s="259"/>
      <c r="W5" s="258"/>
      <c r="X5" s="259"/>
      <c r="Y5" s="258"/>
      <c r="Z5" s="258"/>
      <c r="AA5" s="282"/>
      <c r="AB5" s="56"/>
      <c r="AF5" s="283"/>
      <c r="AG5" s="283" t="str">
        <f>D3</f>
        <v>Crops &amp; Cocoa</v>
      </c>
      <c r="AH5" s="283" t="str">
        <f>E3</f>
        <v>Livestock</v>
      </c>
      <c r="AI5" s="283" t="str">
        <f>F3</f>
        <v>Forestry</v>
      </c>
      <c r="AJ5" s="283" t="str">
        <f>G3</f>
        <v>Fishing</v>
      </c>
      <c r="AK5" s="283"/>
      <c r="AL5" s="283" t="str">
        <f>I3</f>
        <v>Mining 
and Quarrying</v>
      </c>
      <c r="AM5" s="283" t="str">
        <f>J3</f>
        <v xml:space="preserve"> Manufacturing</v>
      </c>
      <c r="AN5" s="283" t="str">
        <f>K3</f>
        <v xml:space="preserve">Electricity 
</v>
      </c>
      <c r="AO5" s="283" t="str">
        <f>L3</f>
        <v>Water &amp; Sewerage</v>
      </c>
      <c r="AP5" s="283" t="str">
        <f>M3</f>
        <v xml:space="preserve"> Construction</v>
      </c>
      <c r="AQ5" s="283"/>
      <c r="AR5" s="283" t="str">
        <f t="shared" ref="AR5:BB5" si="0">O3</f>
        <v>Trade; Repair Of Vehicles, Household Goods</v>
      </c>
      <c r="AS5" s="283" t="str">
        <f t="shared" si="0"/>
        <v>Hotels And Restaurants</v>
      </c>
      <c r="AT5" s="283" t="str">
        <f t="shared" si="0"/>
        <v>Transport &amp; Storage</v>
      </c>
      <c r="AU5" s="283" t="str">
        <f t="shared" si="0"/>
        <v>Information &amp; Communication</v>
      </c>
      <c r="AV5" s="283" t="str">
        <f t="shared" si="0"/>
        <v xml:space="preserve"> Financial &amp; Insurance Activities</v>
      </c>
      <c r="AW5" s="283" t="str">
        <f t="shared" si="0"/>
        <v>Real Estate Activities</v>
      </c>
      <c r="AX5" s="283" t="str">
        <f t="shared" si="0"/>
        <v>Business &amp; other Services Activities</v>
      </c>
      <c r="AY5" s="283" t="str">
        <f t="shared" si="0"/>
        <v>Public Administration</v>
      </c>
      <c r="AZ5" s="283" t="str">
        <f t="shared" si="0"/>
        <v>Education</v>
      </c>
      <c r="BA5" s="283" t="str">
        <f t="shared" si="0"/>
        <v>Health</v>
      </c>
      <c r="BB5" s="283" t="str">
        <f t="shared" si="0"/>
        <v xml:space="preserve"> Other  Personal Service  Activities</v>
      </c>
    </row>
    <row r="6" spans="2:54" ht="24.75" customHeight="1">
      <c r="B6" s="237">
        <v>2006</v>
      </c>
      <c r="C6" s="71"/>
      <c r="D6" s="238">
        <v>3793.6819574757301</v>
      </c>
      <c r="E6" s="239">
        <v>437.09725333260502</v>
      </c>
      <c r="F6" s="240">
        <v>736.00308898936498</v>
      </c>
      <c r="G6" s="241">
        <v>448.251528056187</v>
      </c>
      <c r="H6" s="242">
        <f>SUM(D6:G6)</f>
        <v>5415.0338278538875</v>
      </c>
      <c r="I6" s="260">
        <v>497.44519969573003</v>
      </c>
      <c r="J6" s="261">
        <v>1823.4832603298701</v>
      </c>
      <c r="K6" s="260">
        <v>142.71911509884299</v>
      </c>
      <c r="L6" s="262">
        <v>224.361360030822</v>
      </c>
      <c r="M6" s="260">
        <v>1016.27444160192</v>
      </c>
      <c r="N6" s="261">
        <f>SUM(I6:M6)</f>
        <v>3704.2833767571851</v>
      </c>
      <c r="O6" s="263">
        <v>1140.69923531022</v>
      </c>
      <c r="P6" s="264">
        <v>894.08203413493095</v>
      </c>
      <c r="Q6" s="263">
        <v>2357.2216847258701</v>
      </c>
      <c r="R6" s="264">
        <v>483.03722895626902</v>
      </c>
      <c r="S6" s="263">
        <v>472.85610000000003</v>
      </c>
      <c r="T6" s="264">
        <v>391.4</v>
      </c>
      <c r="U6" s="263">
        <v>522.52707483695099</v>
      </c>
      <c r="V6" s="264">
        <v>862.13806675830995</v>
      </c>
      <c r="W6" s="263">
        <v>654.95995300000004</v>
      </c>
      <c r="X6" s="272">
        <v>249.83920972583701</v>
      </c>
      <c r="Y6" s="263">
        <v>661.615525987414</v>
      </c>
      <c r="Z6" s="263">
        <f>SUM(O6:Y6)</f>
        <v>8690.376113435801</v>
      </c>
      <c r="AA6" s="284">
        <f t="shared" ref="AA6:AA36" si="1">D6+E6+F6+G6+I6+J6+K6+L6+M6+O6+P6+Q6+R6+S6+T6+U6+V6+W6+X6+Y6</f>
        <v>17809.693318046877</v>
      </c>
      <c r="AB6" s="196"/>
      <c r="AF6" s="285" t="s">
        <v>69</v>
      </c>
      <c r="AG6" s="291" t="e">
        <f>D12</f>
        <v>#REF!</v>
      </c>
      <c r="AH6" s="291" t="e">
        <f>E12</f>
        <v>#REF!</v>
      </c>
      <c r="AI6" s="291" t="e">
        <f>F12</f>
        <v>#REF!</v>
      </c>
      <c r="AJ6" s="291" t="e">
        <f>G12</f>
        <v>#REF!</v>
      </c>
      <c r="AK6" s="291"/>
      <c r="AL6" s="291" t="e">
        <f>I12</f>
        <v>#REF!</v>
      </c>
      <c r="AM6" s="291" t="e">
        <f>J12</f>
        <v>#REF!</v>
      </c>
      <c r="AN6" s="291" t="e">
        <f>K12</f>
        <v>#REF!</v>
      </c>
      <c r="AO6" s="291" t="e">
        <f>L12</f>
        <v>#REF!</v>
      </c>
      <c r="AP6" s="291" t="e">
        <f>M12</f>
        <v>#REF!</v>
      </c>
      <c r="AQ6" s="291"/>
      <c r="AR6" s="291" t="e">
        <f t="shared" ref="AR6:BB6" si="2">O12</f>
        <v>#REF!</v>
      </c>
      <c r="AS6" s="291" t="e">
        <f t="shared" si="2"/>
        <v>#REF!</v>
      </c>
      <c r="AT6" s="291" t="e">
        <f t="shared" si="2"/>
        <v>#REF!</v>
      </c>
      <c r="AU6" s="291" t="e">
        <f t="shared" si="2"/>
        <v>#REF!</v>
      </c>
      <c r="AV6" s="291" t="e">
        <f t="shared" si="2"/>
        <v>#REF!</v>
      </c>
      <c r="AW6" s="291" t="e">
        <f t="shared" si="2"/>
        <v>#REF!</v>
      </c>
      <c r="AX6" s="291" t="e">
        <f t="shared" si="2"/>
        <v>#REF!</v>
      </c>
      <c r="AY6" s="291" t="e">
        <f t="shared" si="2"/>
        <v>#REF!</v>
      </c>
      <c r="AZ6" s="291" t="e">
        <f t="shared" si="2"/>
        <v>#REF!</v>
      </c>
      <c r="BA6" s="291" t="e">
        <f t="shared" si="2"/>
        <v>#REF!</v>
      </c>
      <c r="BB6" s="291" t="e">
        <f t="shared" si="2"/>
        <v>#REF!</v>
      </c>
    </row>
    <row r="7" spans="2:54" ht="20.25" customHeight="1">
      <c r="B7" s="237">
        <v>2007</v>
      </c>
      <c r="C7" s="71"/>
      <c r="D7" s="238">
        <v>3742.5960471347798</v>
      </c>
      <c r="E7" s="239">
        <v>457.779151031818</v>
      </c>
      <c r="F7" s="240">
        <v>705.88126916661304</v>
      </c>
      <c r="G7" s="242">
        <v>415.765625221427</v>
      </c>
      <c r="H7" s="242">
        <f t="shared" ref="H7:H36" si="3">SUM(D7:G7)</f>
        <v>5322.0220925546382</v>
      </c>
      <c r="I7" s="260">
        <v>531.58029611332904</v>
      </c>
      <c r="J7" s="261">
        <v>1801.3122840461201</v>
      </c>
      <c r="K7" s="260">
        <v>118.15348396860399</v>
      </c>
      <c r="L7" s="262">
        <v>226.96636816948899</v>
      </c>
      <c r="M7" s="260">
        <v>1251.5619102452099</v>
      </c>
      <c r="N7" s="261">
        <f t="shared" ref="N7:N36" si="4">SUM(I7:M7)</f>
        <v>3929.5743425427527</v>
      </c>
      <c r="O7" s="263">
        <v>1202.6216724278099</v>
      </c>
      <c r="P7" s="264">
        <v>916.59233209358695</v>
      </c>
      <c r="Q7" s="263">
        <v>2573.4037110869299</v>
      </c>
      <c r="R7" s="264">
        <v>502.841755343476</v>
      </c>
      <c r="S7" s="263">
        <v>559.76896800603299</v>
      </c>
      <c r="T7" s="264">
        <v>400.79360000000003</v>
      </c>
      <c r="U7" s="263">
        <v>542.72236620534898</v>
      </c>
      <c r="V7" s="264">
        <v>959.55966830199895</v>
      </c>
      <c r="W7" s="263">
        <v>720.45594830000005</v>
      </c>
      <c r="X7" s="272">
        <v>259.27272368374099</v>
      </c>
      <c r="Y7" s="263">
        <v>720.31677691726304</v>
      </c>
      <c r="Z7" s="263">
        <f t="shared" ref="Z7:Z36" si="5">SUM(O7:Y7)</f>
        <v>9358.3495223661885</v>
      </c>
      <c r="AA7" s="284">
        <f t="shared" si="1"/>
        <v>18609.94595746358</v>
      </c>
      <c r="AB7" s="196"/>
      <c r="AF7" s="283" t="s">
        <v>70</v>
      </c>
      <c r="AG7" s="291" t="e">
        <f t="shared" ref="AG7:AG28" si="6">D13</f>
        <v>#REF!</v>
      </c>
      <c r="AH7" s="291" t="e">
        <f t="shared" ref="AH7:AH28" si="7">E13</f>
        <v>#REF!</v>
      </c>
      <c r="AI7" s="291" t="e">
        <f t="shared" ref="AI7:AI28" si="8">F13</f>
        <v>#REF!</v>
      </c>
      <c r="AJ7" s="291" t="e">
        <f t="shared" ref="AJ7:AJ28" si="9">G13</f>
        <v>#REF!</v>
      </c>
      <c r="AL7" s="291" t="e">
        <f t="shared" ref="AL7:AL28" si="10">I13</f>
        <v>#REF!</v>
      </c>
      <c r="AM7" s="291" t="e">
        <f t="shared" ref="AM7:AM28" si="11">J13</f>
        <v>#REF!</v>
      </c>
      <c r="AN7" s="291" t="e">
        <f t="shared" ref="AN7:AN28" si="12">K13</f>
        <v>#REF!</v>
      </c>
      <c r="AO7" s="291" t="e">
        <f t="shared" ref="AO7:AO28" si="13">L13</f>
        <v>#REF!</v>
      </c>
      <c r="AP7" s="291" t="e">
        <f t="shared" ref="AP7:AP28" si="14">M13</f>
        <v>#REF!</v>
      </c>
      <c r="AR7" s="291" t="e">
        <f t="shared" ref="AR7:AR28" si="15">O13</f>
        <v>#REF!</v>
      </c>
      <c r="AS7" s="291" t="e">
        <f t="shared" ref="AS7:AS28" si="16">P13</f>
        <v>#REF!</v>
      </c>
      <c r="AT7" s="291" t="e">
        <f t="shared" ref="AT7:AT28" si="17">Q13</f>
        <v>#REF!</v>
      </c>
      <c r="AU7" s="291" t="e">
        <f t="shared" ref="AU7:AU28" si="18">R13</f>
        <v>#REF!</v>
      </c>
      <c r="AV7" s="291" t="e">
        <f t="shared" ref="AV7:AV28" si="19">S13</f>
        <v>#REF!</v>
      </c>
      <c r="AW7" s="291" t="e">
        <f t="shared" ref="AW7:AW28" si="20">T13</f>
        <v>#REF!</v>
      </c>
      <c r="AX7" s="291" t="e">
        <f t="shared" ref="AX7:AX28" si="21">U13</f>
        <v>#REF!</v>
      </c>
      <c r="AY7" s="291" t="e">
        <f t="shared" ref="AY7:AY28" si="22">V13</f>
        <v>#REF!</v>
      </c>
      <c r="AZ7" s="291" t="e">
        <f t="shared" ref="AZ7:AZ28" si="23">W13</f>
        <v>#REF!</v>
      </c>
      <c r="BA7" s="291" t="e">
        <f t="shared" ref="BA7:BA28" si="24">X13</f>
        <v>#REF!</v>
      </c>
      <c r="BB7" s="291" t="e">
        <f t="shared" ref="BB7:BB28" si="25">Y13</f>
        <v>#REF!</v>
      </c>
    </row>
    <row r="8" spans="2:54" ht="20.25" customHeight="1">
      <c r="B8" s="237">
        <v>2008</v>
      </c>
      <c r="C8" s="71"/>
      <c r="D8" s="238">
        <v>4064.4593071883701</v>
      </c>
      <c r="E8" s="239">
        <v>481.14404086167298</v>
      </c>
      <c r="F8" s="240">
        <v>682.44508318328496</v>
      </c>
      <c r="G8" s="242">
        <v>488.02891963837999</v>
      </c>
      <c r="H8" s="242">
        <f t="shared" si="3"/>
        <v>5716.0773508717075</v>
      </c>
      <c r="I8" s="260">
        <v>544.44120883450603</v>
      </c>
      <c r="J8" s="261">
        <v>1867.96940158077</v>
      </c>
      <c r="K8" s="260">
        <v>141.10301794833299</v>
      </c>
      <c r="L8" s="262">
        <v>228.88780012856199</v>
      </c>
      <c r="M8" s="260">
        <v>1739.4644186804801</v>
      </c>
      <c r="N8" s="261">
        <f t="shared" si="4"/>
        <v>4521.8658471726512</v>
      </c>
      <c r="O8" s="263">
        <v>1316.9256762063701</v>
      </c>
      <c r="P8" s="264">
        <v>999.77812513400102</v>
      </c>
      <c r="Q8" s="263">
        <v>2671.91000228652</v>
      </c>
      <c r="R8" s="264">
        <v>600.89589763545405</v>
      </c>
      <c r="S8" s="263">
        <v>620.12126920962805</v>
      </c>
      <c r="T8" s="264">
        <v>410.41264640000003</v>
      </c>
      <c r="U8" s="263">
        <v>532.786962893809</v>
      </c>
      <c r="V8" s="264">
        <v>1081.75101716923</v>
      </c>
      <c r="W8" s="263">
        <v>814.29858208688995</v>
      </c>
      <c r="X8" s="272">
        <v>270.78237328235002</v>
      </c>
      <c r="Y8" s="263">
        <v>786.30765372768701</v>
      </c>
      <c r="Z8" s="263">
        <f t="shared" si="5"/>
        <v>10105.97020603194</v>
      </c>
      <c r="AA8" s="284">
        <f t="shared" si="1"/>
        <v>20343.913404076295</v>
      </c>
      <c r="AB8" s="196"/>
      <c r="AF8" s="283" t="s">
        <v>71</v>
      </c>
      <c r="AG8" s="291" t="e">
        <f t="shared" si="6"/>
        <v>#REF!</v>
      </c>
      <c r="AH8" s="291" t="e">
        <f t="shared" si="7"/>
        <v>#REF!</v>
      </c>
      <c r="AI8" s="291" t="e">
        <f t="shared" si="8"/>
        <v>#REF!</v>
      </c>
      <c r="AJ8" s="291" t="e">
        <f t="shared" si="9"/>
        <v>#REF!</v>
      </c>
      <c r="AL8" s="291" t="e">
        <f t="shared" si="10"/>
        <v>#REF!</v>
      </c>
      <c r="AM8" s="291" t="e">
        <f t="shared" si="11"/>
        <v>#REF!</v>
      </c>
      <c r="AN8" s="291" t="e">
        <f t="shared" si="12"/>
        <v>#REF!</v>
      </c>
      <c r="AO8" s="291" t="e">
        <f t="shared" si="13"/>
        <v>#REF!</v>
      </c>
      <c r="AP8" s="291" t="e">
        <f t="shared" si="14"/>
        <v>#REF!</v>
      </c>
      <c r="AR8" s="291" t="e">
        <f t="shared" si="15"/>
        <v>#REF!</v>
      </c>
      <c r="AS8" s="291" t="e">
        <f t="shared" si="16"/>
        <v>#REF!</v>
      </c>
      <c r="AT8" s="291" t="e">
        <f t="shared" si="17"/>
        <v>#REF!</v>
      </c>
      <c r="AU8" s="291" t="e">
        <f t="shared" si="18"/>
        <v>#REF!</v>
      </c>
      <c r="AV8" s="291" t="e">
        <f t="shared" si="19"/>
        <v>#REF!</v>
      </c>
      <c r="AW8" s="291" t="e">
        <f t="shared" si="20"/>
        <v>#REF!</v>
      </c>
      <c r="AX8" s="291" t="e">
        <f t="shared" si="21"/>
        <v>#REF!</v>
      </c>
      <c r="AY8" s="291" t="e">
        <f t="shared" si="22"/>
        <v>#REF!</v>
      </c>
      <c r="AZ8" s="291" t="e">
        <f t="shared" si="23"/>
        <v>#REF!</v>
      </c>
      <c r="BA8" s="291" t="e">
        <f t="shared" si="24"/>
        <v>#REF!</v>
      </c>
      <c r="BB8" s="291" t="e">
        <f t="shared" si="25"/>
        <v>#REF!</v>
      </c>
    </row>
    <row r="9" spans="2:54" ht="20.25" customHeight="1">
      <c r="B9" s="237">
        <v>2009</v>
      </c>
      <c r="C9" s="71"/>
      <c r="D9" s="238">
        <v>4479.4262706341497</v>
      </c>
      <c r="E9" s="239">
        <v>502.15328993483001</v>
      </c>
      <c r="F9" s="238">
        <v>687.36015399999997</v>
      </c>
      <c r="G9" s="242">
        <v>460.15532840140901</v>
      </c>
      <c r="H9" s="242">
        <f t="shared" si="3"/>
        <v>6129.0950429703889</v>
      </c>
      <c r="I9" s="260">
        <v>581.20000100000004</v>
      </c>
      <c r="J9" s="261">
        <v>1843.5798967413</v>
      </c>
      <c r="K9" s="260">
        <v>151.69193847708101</v>
      </c>
      <c r="L9" s="262">
        <v>246.397948406452</v>
      </c>
      <c r="M9" s="260">
        <v>1901.8527360537901</v>
      </c>
      <c r="N9" s="261">
        <f t="shared" si="4"/>
        <v>4724.7225206786225</v>
      </c>
      <c r="O9" s="263">
        <v>1387.9310089999999</v>
      </c>
      <c r="P9" s="264">
        <v>962.00084100000004</v>
      </c>
      <c r="Q9" s="263">
        <v>2790.1362986905001</v>
      </c>
      <c r="R9" s="264">
        <v>624.164716</v>
      </c>
      <c r="S9" s="263">
        <v>677.93816802119295</v>
      </c>
      <c r="T9" s="264">
        <v>420.26254991360003</v>
      </c>
      <c r="U9" s="263">
        <v>524.52843702752102</v>
      </c>
      <c r="V9" s="264">
        <v>1208.1798796532601</v>
      </c>
      <c r="W9" s="263">
        <v>914.89015573904601</v>
      </c>
      <c r="X9" s="272">
        <v>311.81224933890701</v>
      </c>
      <c r="Y9" s="263">
        <v>845.05032453228</v>
      </c>
      <c r="Z9" s="263">
        <f t="shared" si="5"/>
        <v>10666.894628916307</v>
      </c>
      <c r="AA9" s="284">
        <f t="shared" si="1"/>
        <v>21520.712192565315</v>
      </c>
      <c r="AB9" s="196"/>
      <c r="AF9" s="283" t="s">
        <v>72</v>
      </c>
      <c r="AG9" s="291" t="e">
        <f t="shared" si="6"/>
        <v>#REF!</v>
      </c>
      <c r="AH9" s="291" t="e">
        <f t="shared" si="7"/>
        <v>#REF!</v>
      </c>
      <c r="AI9" s="291" t="e">
        <f t="shared" si="8"/>
        <v>#REF!</v>
      </c>
      <c r="AJ9" s="291" t="e">
        <f t="shared" si="9"/>
        <v>#REF!</v>
      </c>
      <c r="AL9" s="291" t="e">
        <f t="shared" si="10"/>
        <v>#REF!</v>
      </c>
      <c r="AM9" s="291" t="e">
        <f t="shared" si="11"/>
        <v>#REF!</v>
      </c>
      <c r="AN9" s="291" t="e">
        <f t="shared" si="12"/>
        <v>#REF!</v>
      </c>
      <c r="AO9" s="291" t="e">
        <f t="shared" si="13"/>
        <v>#REF!</v>
      </c>
      <c r="AP9" s="291" t="e">
        <f t="shared" si="14"/>
        <v>#REF!</v>
      </c>
      <c r="AR9" s="291" t="e">
        <f t="shared" si="15"/>
        <v>#REF!</v>
      </c>
      <c r="AS9" s="291" t="e">
        <f t="shared" si="16"/>
        <v>#REF!</v>
      </c>
      <c r="AT9" s="291" t="e">
        <f t="shared" si="17"/>
        <v>#REF!</v>
      </c>
      <c r="AU9" s="291" t="e">
        <f t="shared" si="18"/>
        <v>#REF!</v>
      </c>
      <c r="AV9" s="291" t="e">
        <f t="shared" si="19"/>
        <v>#REF!</v>
      </c>
      <c r="AW9" s="291" t="e">
        <f t="shared" si="20"/>
        <v>#REF!</v>
      </c>
      <c r="AX9" s="291" t="e">
        <f t="shared" si="21"/>
        <v>#REF!</v>
      </c>
      <c r="AY9" s="291" t="e">
        <f t="shared" si="22"/>
        <v>#REF!</v>
      </c>
      <c r="AZ9" s="291" t="e">
        <f t="shared" si="23"/>
        <v>#REF!</v>
      </c>
      <c r="BA9" s="291" t="e">
        <f t="shared" si="24"/>
        <v>#REF!</v>
      </c>
      <c r="BB9" s="291" t="e">
        <f t="shared" si="25"/>
        <v>#REF!</v>
      </c>
    </row>
    <row r="10" spans="2:54" ht="20.25" customHeight="1">
      <c r="B10" s="237">
        <v>2010</v>
      </c>
      <c r="D10" s="239">
        <v>4703.3999990000002</v>
      </c>
      <c r="E10" s="239">
        <v>525.500001</v>
      </c>
      <c r="F10" s="238">
        <v>756.58618000000001</v>
      </c>
      <c r="G10" s="239">
        <v>467.01504999999997</v>
      </c>
      <c r="H10" s="242">
        <f t="shared" si="3"/>
        <v>6452.5012300000008</v>
      </c>
      <c r="I10" s="260">
        <v>625.61985600000003</v>
      </c>
      <c r="J10" s="261">
        <v>1983.7</v>
      </c>
      <c r="K10" s="260">
        <v>170.28971799999999</v>
      </c>
      <c r="L10" s="261">
        <v>259.36776900000001</v>
      </c>
      <c r="M10" s="260">
        <v>1949.39905445513</v>
      </c>
      <c r="N10" s="261">
        <f t="shared" si="4"/>
        <v>4988.3763974551302</v>
      </c>
      <c r="O10" s="263">
        <v>1573.0945220000001</v>
      </c>
      <c r="P10" s="264">
        <v>987.857213</v>
      </c>
      <c r="Q10" s="263">
        <v>3014.3079710000002</v>
      </c>
      <c r="R10" s="264">
        <v>776.90601500000002</v>
      </c>
      <c r="S10" s="263">
        <v>791.49056399999995</v>
      </c>
      <c r="T10" s="264">
        <v>430.34885111152602</v>
      </c>
      <c r="U10" s="263">
        <v>645.70000000000005</v>
      </c>
      <c r="V10" s="264">
        <v>1248.961399</v>
      </c>
      <c r="W10" s="263">
        <v>963.218076</v>
      </c>
      <c r="X10" s="264">
        <v>346.86159199999997</v>
      </c>
      <c r="Y10" s="263">
        <v>935.5</v>
      </c>
      <c r="Z10" s="263">
        <f t="shared" si="5"/>
        <v>11714.246203111525</v>
      </c>
      <c r="AA10" s="284">
        <f t="shared" si="1"/>
        <v>23155.123830566659</v>
      </c>
      <c r="AB10" s="196"/>
      <c r="AF10" s="285" t="s">
        <v>73</v>
      </c>
      <c r="AG10" s="291" t="e">
        <f t="shared" si="6"/>
        <v>#REF!</v>
      </c>
      <c r="AH10" s="291" t="e">
        <f t="shared" si="7"/>
        <v>#REF!</v>
      </c>
      <c r="AI10" s="291" t="e">
        <f t="shared" si="8"/>
        <v>#REF!</v>
      </c>
      <c r="AJ10" s="291" t="e">
        <f t="shared" si="9"/>
        <v>#REF!</v>
      </c>
      <c r="AL10" s="291" t="e">
        <f t="shared" si="10"/>
        <v>#REF!</v>
      </c>
      <c r="AM10" s="291" t="e">
        <f t="shared" si="11"/>
        <v>#REF!</v>
      </c>
      <c r="AN10" s="291" t="e">
        <f t="shared" si="12"/>
        <v>#REF!</v>
      </c>
      <c r="AO10" s="291" t="e">
        <f t="shared" si="13"/>
        <v>#REF!</v>
      </c>
      <c r="AP10" s="291" t="e">
        <f t="shared" si="14"/>
        <v>#REF!</v>
      </c>
      <c r="AR10" s="291" t="e">
        <f t="shared" si="15"/>
        <v>#REF!</v>
      </c>
      <c r="AS10" s="291" t="e">
        <f t="shared" si="16"/>
        <v>#REF!</v>
      </c>
      <c r="AT10" s="291" t="e">
        <f t="shared" si="17"/>
        <v>#REF!</v>
      </c>
      <c r="AU10" s="291" t="e">
        <f t="shared" si="18"/>
        <v>#REF!</v>
      </c>
      <c r="AV10" s="291" t="e">
        <f t="shared" si="19"/>
        <v>#REF!</v>
      </c>
      <c r="AW10" s="291" t="e">
        <f t="shared" si="20"/>
        <v>#REF!</v>
      </c>
      <c r="AX10" s="291" t="e">
        <f t="shared" si="21"/>
        <v>#REF!</v>
      </c>
      <c r="AY10" s="291" t="e">
        <f t="shared" si="22"/>
        <v>#REF!</v>
      </c>
      <c r="AZ10" s="291" t="e">
        <f t="shared" si="23"/>
        <v>#REF!</v>
      </c>
      <c r="BA10" s="291" t="e">
        <f t="shared" si="24"/>
        <v>#REF!</v>
      </c>
      <c r="BB10" s="291" t="e">
        <f t="shared" si="25"/>
        <v>#REF!</v>
      </c>
    </row>
    <row r="11" spans="2:54" ht="18.75" hidden="1" customHeight="1">
      <c r="B11" s="332">
        <v>2011</v>
      </c>
      <c r="C11" s="51"/>
      <c r="D11" s="323"/>
      <c r="E11" s="324"/>
      <c r="F11" s="243"/>
      <c r="G11" s="323"/>
      <c r="H11" s="323">
        <f t="shared" si="3"/>
        <v>0</v>
      </c>
      <c r="I11" s="265"/>
      <c r="J11" s="325"/>
      <c r="K11" s="266"/>
      <c r="L11" s="325"/>
      <c r="M11" s="266"/>
      <c r="N11" s="326">
        <f t="shared" si="4"/>
        <v>0</v>
      </c>
      <c r="O11" s="327"/>
      <c r="P11" s="267"/>
      <c r="Q11" s="328"/>
      <c r="R11" s="273"/>
      <c r="S11" s="327"/>
      <c r="T11" s="267"/>
      <c r="U11" s="328"/>
      <c r="V11" s="274"/>
      <c r="W11" s="329"/>
      <c r="X11" s="267"/>
      <c r="Y11" s="329"/>
      <c r="Z11" s="328">
        <f t="shared" si="5"/>
        <v>0</v>
      </c>
      <c r="AA11" s="330">
        <f t="shared" si="1"/>
        <v>0</v>
      </c>
      <c r="AB11" s="196"/>
      <c r="AF11" s="283" t="s">
        <v>74</v>
      </c>
      <c r="AG11" s="291" t="e">
        <f t="shared" si="6"/>
        <v>#REF!</v>
      </c>
      <c r="AH11" s="291" t="e">
        <f t="shared" si="7"/>
        <v>#REF!</v>
      </c>
      <c r="AI11" s="291" t="e">
        <f t="shared" si="8"/>
        <v>#REF!</v>
      </c>
      <c r="AJ11" s="291" t="e">
        <f t="shared" si="9"/>
        <v>#REF!</v>
      </c>
      <c r="AL11" s="291" t="e">
        <f t="shared" si="10"/>
        <v>#REF!</v>
      </c>
      <c r="AM11" s="291" t="e">
        <f t="shared" si="11"/>
        <v>#REF!</v>
      </c>
      <c r="AN11" s="291" t="e">
        <f t="shared" si="12"/>
        <v>#REF!</v>
      </c>
      <c r="AO11" s="291" t="e">
        <f t="shared" si="13"/>
        <v>#REF!</v>
      </c>
      <c r="AP11" s="291" t="e">
        <f t="shared" si="14"/>
        <v>#REF!</v>
      </c>
      <c r="AR11" s="291" t="e">
        <f t="shared" si="15"/>
        <v>#REF!</v>
      </c>
      <c r="AS11" s="291" t="e">
        <f t="shared" si="16"/>
        <v>#REF!</v>
      </c>
      <c r="AT11" s="291" t="e">
        <f t="shared" si="17"/>
        <v>#REF!</v>
      </c>
      <c r="AU11" s="291" t="e">
        <f t="shared" si="18"/>
        <v>#REF!</v>
      </c>
      <c r="AV11" s="291" t="e">
        <f t="shared" si="19"/>
        <v>#REF!</v>
      </c>
      <c r="AW11" s="291" t="e">
        <f t="shared" si="20"/>
        <v>#REF!</v>
      </c>
      <c r="AX11" s="291" t="e">
        <f t="shared" si="21"/>
        <v>#REF!</v>
      </c>
      <c r="AY11" s="291" t="e">
        <f t="shared" si="22"/>
        <v>#REF!</v>
      </c>
      <c r="AZ11" s="291" t="e">
        <f t="shared" si="23"/>
        <v>#REF!</v>
      </c>
      <c r="BA11" s="291" t="e">
        <f t="shared" si="24"/>
        <v>#REF!</v>
      </c>
      <c r="BB11" s="291" t="e">
        <f t="shared" si="25"/>
        <v>#REF!</v>
      </c>
    </row>
    <row r="12" spans="2:54" ht="30" customHeight="1">
      <c r="B12" s="244">
        <v>2006</v>
      </c>
      <c r="C12" s="245" t="s">
        <v>75</v>
      </c>
      <c r="D12" s="246" t="e">
        <f>#REF!</f>
        <v>#REF!</v>
      </c>
      <c r="E12" s="247" t="e">
        <f>#REF!</f>
        <v>#REF!</v>
      </c>
      <c r="F12" s="248" t="e">
        <f>#REF!</f>
        <v>#REF!</v>
      </c>
      <c r="G12" s="247" t="e">
        <f>#REF!</f>
        <v>#REF!</v>
      </c>
      <c r="H12" s="249" t="e">
        <f t="shared" si="3"/>
        <v>#REF!</v>
      </c>
      <c r="I12" s="268" t="e">
        <f>#REF!</f>
        <v>#REF!</v>
      </c>
      <c r="J12" s="269" t="e">
        <f>#REF!</f>
        <v>#REF!</v>
      </c>
      <c r="K12" s="268" t="e">
        <f>#REF!</f>
        <v>#REF!</v>
      </c>
      <c r="L12" s="269" t="e">
        <f>#REF!</f>
        <v>#REF!</v>
      </c>
      <c r="M12" s="268" t="e">
        <f>#REF!</f>
        <v>#REF!</v>
      </c>
      <c r="N12" s="269" t="e">
        <f t="shared" si="4"/>
        <v>#REF!</v>
      </c>
      <c r="O12" s="270" t="e">
        <f>#REF!</f>
        <v>#REF!</v>
      </c>
      <c r="P12" s="271" t="e">
        <f>#REF!</f>
        <v>#REF!</v>
      </c>
      <c r="Q12" s="270" t="e">
        <f>#REF!</f>
        <v>#REF!</v>
      </c>
      <c r="R12" s="271" t="e">
        <f>#REF!</f>
        <v>#REF!</v>
      </c>
      <c r="S12" s="270" t="e">
        <f>#REF!</f>
        <v>#REF!</v>
      </c>
      <c r="T12" s="275" t="e">
        <f>#REF!</f>
        <v>#REF!</v>
      </c>
      <c r="U12" s="276" t="e">
        <f>#REF!</f>
        <v>#REF!</v>
      </c>
      <c r="V12" s="271" t="e">
        <f>#REF!</f>
        <v>#REF!</v>
      </c>
      <c r="W12" s="270" t="e">
        <f>#REF!</f>
        <v>#REF!</v>
      </c>
      <c r="X12" s="271" t="e">
        <f>#REF!</f>
        <v>#REF!</v>
      </c>
      <c r="Y12" s="286" t="e">
        <f>#REF!</f>
        <v>#REF!</v>
      </c>
      <c r="Z12" s="270" t="e">
        <f t="shared" si="5"/>
        <v>#REF!</v>
      </c>
      <c r="AA12" s="287" t="e">
        <f t="shared" si="1"/>
        <v>#REF!</v>
      </c>
      <c r="AB12" s="196"/>
      <c r="AF12" s="283" t="s">
        <v>76</v>
      </c>
      <c r="AG12" s="291" t="e">
        <f t="shared" si="6"/>
        <v>#REF!</v>
      </c>
      <c r="AH12" s="291" t="e">
        <f t="shared" si="7"/>
        <v>#REF!</v>
      </c>
      <c r="AI12" s="291" t="e">
        <f t="shared" si="8"/>
        <v>#REF!</v>
      </c>
      <c r="AJ12" s="291" t="e">
        <f t="shared" si="9"/>
        <v>#REF!</v>
      </c>
      <c r="AL12" s="291" t="e">
        <f t="shared" si="10"/>
        <v>#REF!</v>
      </c>
      <c r="AM12" s="291" t="e">
        <f t="shared" si="11"/>
        <v>#REF!</v>
      </c>
      <c r="AN12" s="291" t="e">
        <f t="shared" si="12"/>
        <v>#REF!</v>
      </c>
      <c r="AO12" s="291" t="e">
        <f t="shared" si="13"/>
        <v>#REF!</v>
      </c>
      <c r="AP12" s="291" t="e">
        <f t="shared" si="14"/>
        <v>#REF!</v>
      </c>
      <c r="AR12" s="291" t="e">
        <f t="shared" si="15"/>
        <v>#REF!</v>
      </c>
      <c r="AS12" s="291" t="e">
        <f t="shared" si="16"/>
        <v>#REF!</v>
      </c>
      <c r="AT12" s="291" t="e">
        <f t="shared" si="17"/>
        <v>#REF!</v>
      </c>
      <c r="AU12" s="291" t="e">
        <f t="shared" si="18"/>
        <v>#REF!</v>
      </c>
      <c r="AV12" s="291" t="e">
        <f t="shared" si="19"/>
        <v>#REF!</v>
      </c>
      <c r="AW12" s="291" t="e">
        <f t="shared" si="20"/>
        <v>#REF!</v>
      </c>
      <c r="AX12" s="291" t="e">
        <f t="shared" si="21"/>
        <v>#REF!</v>
      </c>
      <c r="AY12" s="291" t="e">
        <f t="shared" si="22"/>
        <v>#REF!</v>
      </c>
      <c r="AZ12" s="291" t="e">
        <f t="shared" si="23"/>
        <v>#REF!</v>
      </c>
      <c r="BA12" s="291" t="e">
        <f t="shared" si="24"/>
        <v>#REF!</v>
      </c>
      <c r="BB12" s="291" t="e">
        <f t="shared" si="25"/>
        <v>#REF!</v>
      </c>
    </row>
    <row r="13" spans="2:54" ht="18.75" customHeight="1">
      <c r="B13" s="26"/>
      <c r="C13" s="183" t="s">
        <v>77</v>
      </c>
      <c r="D13" s="250" t="e">
        <f>#REF!</f>
        <v>#REF!</v>
      </c>
      <c r="E13" s="239" t="e">
        <f>#REF!</f>
        <v>#REF!</v>
      </c>
      <c r="F13" s="238" t="e">
        <f>#REF!</f>
        <v>#REF!</v>
      </c>
      <c r="G13" s="239" t="e">
        <f>#REF!</f>
        <v>#REF!</v>
      </c>
      <c r="H13" s="242" t="e">
        <f t="shared" si="3"/>
        <v>#REF!</v>
      </c>
      <c r="I13" s="260" t="e">
        <f>#REF!</f>
        <v>#REF!</v>
      </c>
      <c r="J13" s="261" t="e">
        <f>#REF!</f>
        <v>#REF!</v>
      </c>
      <c r="K13" s="260" t="e">
        <f>#REF!</f>
        <v>#REF!</v>
      </c>
      <c r="L13" s="261" t="e">
        <f>#REF!</f>
        <v>#REF!</v>
      </c>
      <c r="M13" s="260" t="e">
        <f>#REF!</f>
        <v>#REF!</v>
      </c>
      <c r="N13" s="261" t="e">
        <f t="shared" si="4"/>
        <v>#REF!</v>
      </c>
      <c r="O13" s="263" t="e">
        <f>#REF!</f>
        <v>#REF!</v>
      </c>
      <c r="P13" s="264" t="e">
        <f>#REF!</f>
        <v>#REF!</v>
      </c>
      <c r="Q13" s="263" t="e">
        <f>#REF!</f>
        <v>#REF!</v>
      </c>
      <c r="R13" s="264" t="e">
        <f>#REF!</f>
        <v>#REF!</v>
      </c>
      <c r="S13" s="263" t="e">
        <f>#REF!</f>
        <v>#REF!</v>
      </c>
      <c r="T13" s="272" t="e">
        <f>#REF!</f>
        <v>#REF!</v>
      </c>
      <c r="U13" s="277" t="e">
        <f>#REF!</f>
        <v>#REF!</v>
      </c>
      <c r="V13" s="264" t="e">
        <f>#REF!</f>
        <v>#REF!</v>
      </c>
      <c r="W13" s="263" t="e">
        <f>#REF!</f>
        <v>#REF!</v>
      </c>
      <c r="X13" s="264" t="e">
        <f>#REF!</f>
        <v>#REF!</v>
      </c>
      <c r="Y13" s="288" t="e">
        <f>#REF!</f>
        <v>#REF!</v>
      </c>
      <c r="Z13" s="263" t="e">
        <f t="shared" si="5"/>
        <v>#REF!</v>
      </c>
      <c r="AA13" s="284" t="e">
        <f t="shared" si="1"/>
        <v>#REF!</v>
      </c>
      <c r="AB13" s="196"/>
      <c r="AF13" s="283" t="s">
        <v>78</v>
      </c>
      <c r="AG13" s="291" t="e">
        <f t="shared" si="6"/>
        <v>#REF!</v>
      </c>
      <c r="AH13" s="291" t="e">
        <f t="shared" si="7"/>
        <v>#REF!</v>
      </c>
      <c r="AI13" s="291" t="e">
        <f t="shared" si="8"/>
        <v>#REF!</v>
      </c>
      <c r="AJ13" s="291" t="e">
        <f t="shared" si="9"/>
        <v>#REF!</v>
      </c>
      <c r="AL13" s="291" t="e">
        <f t="shared" si="10"/>
        <v>#REF!</v>
      </c>
      <c r="AM13" s="291" t="e">
        <f t="shared" si="11"/>
        <v>#REF!</v>
      </c>
      <c r="AN13" s="291" t="e">
        <f t="shared" si="12"/>
        <v>#REF!</v>
      </c>
      <c r="AO13" s="291" t="e">
        <f t="shared" si="13"/>
        <v>#REF!</v>
      </c>
      <c r="AP13" s="291" t="e">
        <f t="shared" si="14"/>
        <v>#REF!</v>
      </c>
      <c r="AR13" s="291" t="e">
        <f t="shared" si="15"/>
        <v>#REF!</v>
      </c>
      <c r="AS13" s="291" t="e">
        <f t="shared" si="16"/>
        <v>#REF!</v>
      </c>
      <c r="AT13" s="291" t="e">
        <f t="shared" si="17"/>
        <v>#REF!</v>
      </c>
      <c r="AU13" s="291" t="e">
        <f t="shared" si="18"/>
        <v>#REF!</v>
      </c>
      <c r="AV13" s="291" t="e">
        <f t="shared" si="19"/>
        <v>#REF!</v>
      </c>
      <c r="AW13" s="291" t="e">
        <f t="shared" si="20"/>
        <v>#REF!</v>
      </c>
      <c r="AX13" s="291" t="e">
        <f t="shared" si="21"/>
        <v>#REF!</v>
      </c>
      <c r="AY13" s="291" t="e">
        <f t="shared" si="22"/>
        <v>#REF!</v>
      </c>
      <c r="AZ13" s="291" t="e">
        <f t="shared" si="23"/>
        <v>#REF!</v>
      </c>
      <c r="BA13" s="291" t="e">
        <f t="shared" si="24"/>
        <v>#REF!</v>
      </c>
      <c r="BB13" s="291" t="e">
        <f t="shared" si="25"/>
        <v>#REF!</v>
      </c>
    </row>
    <row r="14" spans="2:54" ht="18.75" customHeight="1">
      <c r="B14" s="26"/>
      <c r="C14" s="183" t="s">
        <v>79</v>
      </c>
      <c r="D14" s="250" t="e">
        <f>#REF!</f>
        <v>#REF!</v>
      </c>
      <c r="E14" s="239" t="e">
        <f>#REF!</f>
        <v>#REF!</v>
      </c>
      <c r="F14" s="238" t="e">
        <f>#REF!</f>
        <v>#REF!</v>
      </c>
      <c r="G14" s="239" t="e">
        <f>#REF!</f>
        <v>#REF!</v>
      </c>
      <c r="H14" s="242" t="e">
        <f t="shared" si="3"/>
        <v>#REF!</v>
      </c>
      <c r="I14" s="260" t="e">
        <f>#REF!</f>
        <v>#REF!</v>
      </c>
      <c r="J14" s="261" t="e">
        <f>#REF!</f>
        <v>#REF!</v>
      </c>
      <c r="K14" s="260" t="e">
        <f>#REF!</f>
        <v>#REF!</v>
      </c>
      <c r="L14" s="261" t="e">
        <f>#REF!</f>
        <v>#REF!</v>
      </c>
      <c r="M14" s="260" t="e">
        <f>#REF!</f>
        <v>#REF!</v>
      </c>
      <c r="N14" s="261" t="e">
        <f t="shared" si="4"/>
        <v>#REF!</v>
      </c>
      <c r="O14" s="263" t="e">
        <f>#REF!</f>
        <v>#REF!</v>
      </c>
      <c r="P14" s="264" t="e">
        <f>#REF!</f>
        <v>#REF!</v>
      </c>
      <c r="Q14" s="263" t="e">
        <f>#REF!</f>
        <v>#REF!</v>
      </c>
      <c r="R14" s="264" t="e">
        <f>#REF!</f>
        <v>#REF!</v>
      </c>
      <c r="S14" s="263" t="e">
        <f>#REF!</f>
        <v>#REF!</v>
      </c>
      <c r="T14" s="272" t="e">
        <f>#REF!</f>
        <v>#REF!</v>
      </c>
      <c r="U14" s="277" t="e">
        <f>#REF!</f>
        <v>#REF!</v>
      </c>
      <c r="V14" s="264" t="e">
        <f>#REF!</f>
        <v>#REF!</v>
      </c>
      <c r="W14" s="263" t="e">
        <f>#REF!</f>
        <v>#REF!</v>
      </c>
      <c r="X14" s="264" t="e">
        <f>#REF!</f>
        <v>#REF!</v>
      </c>
      <c r="Y14" s="288" t="e">
        <f>#REF!</f>
        <v>#REF!</v>
      </c>
      <c r="Z14" s="263" t="e">
        <f t="shared" si="5"/>
        <v>#REF!</v>
      </c>
      <c r="AA14" s="284" t="e">
        <f t="shared" si="1"/>
        <v>#REF!</v>
      </c>
      <c r="AB14" s="196"/>
      <c r="AF14" s="285" t="s">
        <v>80</v>
      </c>
      <c r="AG14" s="291" t="e">
        <f t="shared" si="6"/>
        <v>#REF!</v>
      </c>
      <c r="AH14" s="291" t="e">
        <f t="shared" si="7"/>
        <v>#REF!</v>
      </c>
      <c r="AI14" s="291" t="e">
        <f t="shared" si="8"/>
        <v>#REF!</v>
      </c>
      <c r="AJ14" s="291" t="e">
        <f t="shared" si="9"/>
        <v>#REF!</v>
      </c>
      <c r="AL14" s="291" t="e">
        <f t="shared" si="10"/>
        <v>#REF!</v>
      </c>
      <c r="AM14" s="291" t="e">
        <f t="shared" si="11"/>
        <v>#REF!</v>
      </c>
      <c r="AN14" s="291" t="e">
        <f t="shared" si="12"/>
        <v>#REF!</v>
      </c>
      <c r="AO14" s="291" t="e">
        <f t="shared" si="13"/>
        <v>#REF!</v>
      </c>
      <c r="AP14" s="291" t="e">
        <f t="shared" si="14"/>
        <v>#REF!</v>
      </c>
      <c r="AR14" s="291" t="e">
        <f t="shared" si="15"/>
        <v>#REF!</v>
      </c>
      <c r="AS14" s="291" t="e">
        <f t="shared" si="16"/>
        <v>#REF!</v>
      </c>
      <c r="AT14" s="291" t="e">
        <f t="shared" si="17"/>
        <v>#REF!</v>
      </c>
      <c r="AU14" s="291" t="e">
        <f t="shared" si="18"/>
        <v>#REF!</v>
      </c>
      <c r="AV14" s="291" t="e">
        <f t="shared" si="19"/>
        <v>#REF!</v>
      </c>
      <c r="AW14" s="291" t="e">
        <f t="shared" si="20"/>
        <v>#REF!</v>
      </c>
      <c r="AX14" s="291" t="e">
        <f t="shared" si="21"/>
        <v>#REF!</v>
      </c>
      <c r="AY14" s="291" t="e">
        <f t="shared" si="22"/>
        <v>#REF!</v>
      </c>
      <c r="AZ14" s="291" t="e">
        <f t="shared" si="23"/>
        <v>#REF!</v>
      </c>
      <c r="BA14" s="291" t="e">
        <f t="shared" si="24"/>
        <v>#REF!</v>
      </c>
      <c r="BB14" s="291" t="e">
        <f t="shared" si="25"/>
        <v>#REF!</v>
      </c>
    </row>
    <row r="15" spans="2:54" ht="18.75" customHeight="1">
      <c r="B15" s="26"/>
      <c r="C15" s="183" t="s">
        <v>81</v>
      </c>
      <c r="D15" s="250" t="e">
        <f>#REF!</f>
        <v>#REF!</v>
      </c>
      <c r="E15" s="239" t="e">
        <f>#REF!</f>
        <v>#REF!</v>
      </c>
      <c r="F15" s="238" t="e">
        <f>#REF!</f>
        <v>#REF!</v>
      </c>
      <c r="G15" s="239" t="e">
        <f>#REF!</f>
        <v>#REF!</v>
      </c>
      <c r="H15" s="242" t="e">
        <f t="shared" si="3"/>
        <v>#REF!</v>
      </c>
      <c r="I15" s="260" t="e">
        <f>#REF!</f>
        <v>#REF!</v>
      </c>
      <c r="J15" s="261" t="e">
        <f>#REF!</f>
        <v>#REF!</v>
      </c>
      <c r="K15" s="260" t="e">
        <f>#REF!</f>
        <v>#REF!</v>
      </c>
      <c r="L15" s="261" t="e">
        <f>#REF!</f>
        <v>#REF!</v>
      </c>
      <c r="M15" s="260" t="e">
        <f>#REF!</f>
        <v>#REF!</v>
      </c>
      <c r="N15" s="261" t="e">
        <f t="shared" si="4"/>
        <v>#REF!</v>
      </c>
      <c r="O15" s="263" t="e">
        <f>#REF!</f>
        <v>#REF!</v>
      </c>
      <c r="P15" s="264" t="e">
        <f>#REF!</f>
        <v>#REF!</v>
      </c>
      <c r="Q15" s="263" t="e">
        <f>#REF!</f>
        <v>#REF!</v>
      </c>
      <c r="R15" s="264" t="e">
        <f>#REF!</f>
        <v>#REF!</v>
      </c>
      <c r="S15" s="263" t="e">
        <f>#REF!</f>
        <v>#REF!</v>
      </c>
      <c r="T15" s="272" t="e">
        <f>#REF!</f>
        <v>#REF!</v>
      </c>
      <c r="U15" s="277" t="e">
        <f>#REF!</f>
        <v>#REF!</v>
      </c>
      <c r="V15" s="264" t="e">
        <f>#REF!</f>
        <v>#REF!</v>
      </c>
      <c r="W15" s="263" t="e">
        <f>#REF!</f>
        <v>#REF!</v>
      </c>
      <c r="X15" s="264" t="e">
        <f>#REF!</f>
        <v>#REF!</v>
      </c>
      <c r="Y15" s="288" t="e">
        <f>#REF!</f>
        <v>#REF!</v>
      </c>
      <c r="Z15" s="263" t="e">
        <f t="shared" si="5"/>
        <v>#REF!</v>
      </c>
      <c r="AA15" s="284" t="e">
        <f t="shared" si="1"/>
        <v>#REF!</v>
      </c>
      <c r="AB15" s="196"/>
      <c r="AF15" s="283" t="s">
        <v>82</v>
      </c>
      <c r="AG15" s="291" t="e">
        <f t="shared" si="6"/>
        <v>#REF!</v>
      </c>
      <c r="AH15" s="291" t="e">
        <f t="shared" si="7"/>
        <v>#REF!</v>
      </c>
      <c r="AI15" s="291" t="e">
        <f t="shared" si="8"/>
        <v>#REF!</v>
      </c>
      <c r="AJ15" s="291" t="e">
        <f t="shared" si="9"/>
        <v>#REF!</v>
      </c>
      <c r="AL15" s="291" t="e">
        <f t="shared" si="10"/>
        <v>#REF!</v>
      </c>
      <c r="AM15" s="291" t="e">
        <f t="shared" si="11"/>
        <v>#REF!</v>
      </c>
      <c r="AN15" s="291" t="e">
        <f t="shared" si="12"/>
        <v>#REF!</v>
      </c>
      <c r="AO15" s="291" t="e">
        <f t="shared" si="13"/>
        <v>#REF!</v>
      </c>
      <c r="AP15" s="291" t="e">
        <f t="shared" si="14"/>
        <v>#REF!</v>
      </c>
      <c r="AR15" s="291" t="e">
        <f t="shared" si="15"/>
        <v>#REF!</v>
      </c>
      <c r="AS15" s="291" t="e">
        <f t="shared" si="16"/>
        <v>#REF!</v>
      </c>
      <c r="AT15" s="291" t="e">
        <f t="shared" si="17"/>
        <v>#REF!</v>
      </c>
      <c r="AU15" s="291" t="e">
        <f t="shared" si="18"/>
        <v>#REF!</v>
      </c>
      <c r="AV15" s="291" t="e">
        <f t="shared" si="19"/>
        <v>#REF!</v>
      </c>
      <c r="AW15" s="291" t="e">
        <f t="shared" si="20"/>
        <v>#REF!</v>
      </c>
      <c r="AX15" s="291" t="e">
        <f t="shared" si="21"/>
        <v>#REF!</v>
      </c>
      <c r="AY15" s="291" t="e">
        <f t="shared" si="22"/>
        <v>#REF!</v>
      </c>
      <c r="AZ15" s="291" t="e">
        <f t="shared" si="23"/>
        <v>#REF!</v>
      </c>
      <c r="BA15" s="291" t="e">
        <f t="shared" si="24"/>
        <v>#REF!</v>
      </c>
      <c r="BB15" s="291" t="e">
        <f t="shared" si="25"/>
        <v>#REF!</v>
      </c>
    </row>
    <row r="16" spans="2:54" ht="30" customHeight="1">
      <c r="B16" s="26">
        <v>2007</v>
      </c>
      <c r="C16" s="183" t="s">
        <v>75</v>
      </c>
      <c r="D16" s="250" t="e">
        <f>#REF!</f>
        <v>#REF!</v>
      </c>
      <c r="E16" s="239" t="e">
        <f>#REF!</f>
        <v>#REF!</v>
      </c>
      <c r="F16" s="238" t="e">
        <f>#REF!</f>
        <v>#REF!</v>
      </c>
      <c r="G16" s="239" t="e">
        <f>#REF!</f>
        <v>#REF!</v>
      </c>
      <c r="H16" s="242" t="e">
        <f t="shared" si="3"/>
        <v>#REF!</v>
      </c>
      <c r="I16" s="260" t="e">
        <f>#REF!</f>
        <v>#REF!</v>
      </c>
      <c r="J16" s="261" t="e">
        <f>#REF!</f>
        <v>#REF!</v>
      </c>
      <c r="K16" s="260" t="e">
        <f>#REF!</f>
        <v>#REF!</v>
      </c>
      <c r="L16" s="261" t="e">
        <f>#REF!</f>
        <v>#REF!</v>
      </c>
      <c r="M16" s="260" t="e">
        <f>#REF!</f>
        <v>#REF!</v>
      </c>
      <c r="N16" s="261" t="e">
        <f t="shared" si="4"/>
        <v>#REF!</v>
      </c>
      <c r="O16" s="263" t="e">
        <f>#REF!</f>
        <v>#REF!</v>
      </c>
      <c r="P16" s="264" t="e">
        <f>#REF!</f>
        <v>#REF!</v>
      </c>
      <c r="Q16" s="263" t="e">
        <f>#REF!</f>
        <v>#REF!</v>
      </c>
      <c r="R16" s="264" t="e">
        <f>#REF!</f>
        <v>#REF!</v>
      </c>
      <c r="S16" s="263" t="e">
        <f>#REF!</f>
        <v>#REF!</v>
      </c>
      <c r="T16" s="272" t="e">
        <f>#REF!</f>
        <v>#REF!</v>
      </c>
      <c r="U16" s="277" t="e">
        <f>#REF!</f>
        <v>#REF!</v>
      </c>
      <c r="V16" s="264" t="e">
        <f>#REF!</f>
        <v>#REF!</v>
      </c>
      <c r="W16" s="263" t="e">
        <f>#REF!</f>
        <v>#REF!</v>
      </c>
      <c r="X16" s="264" t="e">
        <f>#REF!</f>
        <v>#REF!</v>
      </c>
      <c r="Y16" s="288" t="e">
        <f>#REF!</f>
        <v>#REF!</v>
      </c>
      <c r="Z16" s="263" t="e">
        <f t="shared" si="5"/>
        <v>#REF!</v>
      </c>
      <c r="AA16" s="284" t="e">
        <f t="shared" si="1"/>
        <v>#REF!</v>
      </c>
      <c r="AB16" s="196"/>
      <c r="AF16" s="283" t="s">
        <v>83</v>
      </c>
      <c r="AG16" s="291" t="e">
        <f t="shared" si="6"/>
        <v>#REF!</v>
      </c>
      <c r="AH16" s="291" t="e">
        <f t="shared" si="7"/>
        <v>#REF!</v>
      </c>
      <c r="AI16" s="291" t="e">
        <f t="shared" si="8"/>
        <v>#REF!</v>
      </c>
      <c r="AJ16" s="291" t="e">
        <f t="shared" si="9"/>
        <v>#REF!</v>
      </c>
      <c r="AL16" s="291" t="e">
        <f t="shared" si="10"/>
        <v>#REF!</v>
      </c>
      <c r="AM16" s="291" t="e">
        <f t="shared" si="11"/>
        <v>#REF!</v>
      </c>
      <c r="AN16" s="291" t="e">
        <f t="shared" si="12"/>
        <v>#REF!</v>
      </c>
      <c r="AO16" s="291" t="e">
        <f t="shared" si="13"/>
        <v>#REF!</v>
      </c>
      <c r="AP16" s="291" t="e">
        <f t="shared" si="14"/>
        <v>#REF!</v>
      </c>
      <c r="AR16" s="291" t="e">
        <f t="shared" si="15"/>
        <v>#REF!</v>
      </c>
      <c r="AS16" s="291" t="e">
        <f t="shared" si="16"/>
        <v>#REF!</v>
      </c>
      <c r="AT16" s="291" t="e">
        <f t="shared" si="17"/>
        <v>#REF!</v>
      </c>
      <c r="AU16" s="291" t="e">
        <f t="shared" si="18"/>
        <v>#REF!</v>
      </c>
      <c r="AV16" s="291" t="e">
        <f t="shared" si="19"/>
        <v>#REF!</v>
      </c>
      <c r="AW16" s="291" t="e">
        <f t="shared" si="20"/>
        <v>#REF!</v>
      </c>
      <c r="AX16" s="291" t="e">
        <f t="shared" si="21"/>
        <v>#REF!</v>
      </c>
      <c r="AY16" s="291" t="e">
        <f t="shared" si="22"/>
        <v>#REF!</v>
      </c>
      <c r="AZ16" s="291" t="e">
        <f t="shared" si="23"/>
        <v>#REF!</v>
      </c>
      <c r="BA16" s="291" t="e">
        <f t="shared" si="24"/>
        <v>#REF!</v>
      </c>
      <c r="BB16" s="291" t="e">
        <f t="shared" si="25"/>
        <v>#REF!</v>
      </c>
    </row>
    <row r="17" spans="2:54" ht="18.75" customHeight="1">
      <c r="B17" s="26"/>
      <c r="C17" s="183" t="s">
        <v>77</v>
      </c>
      <c r="D17" s="250" t="e">
        <f>#REF!</f>
        <v>#REF!</v>
      </c>
      <c r="E17" s="239" t="e">
        <f>#REF!</f>
        <v>#REF!</v>
      </c>
      <c r="F17" s="238" t="e">
        <f>#REF!</f>
        <v>#REF!</v>
      </c>
      <c r="G17" s="239" t="e">
        <f>#REF!</f>
        <v>#REF!</v>
      </c>
      <c r="H17" s="242" t="e">
        <f t="shared" si="3"/>
        <v>#REF!</v>
      </c>
      <c r="I17" s="260" t="e">
        <f>#REF!</f>
        <v>#REF!</v>
      </c>
      <c r="J17" s="261" t="e">
        <f>#REF!</f>
        <v>#REF!</v>
      </c>
      <c r="K17" s="260" t="e">
        <f>#REF!</f>
        <v>#REF!</v>
      </c>
      <c r="L17" s="261" t="e">
        <f>#REF!</f>
        <v>#REF!</v>
      </c>
      <c r="M17" s="260" t="e">
        <f>#REF!</f>
        <v>#REF!</v>
      </c>
      <c r="N17" s="261" t="e">
        <f t="shared" si="4"/>
        <v>#REF!</v>
      </c>
      <c r="O17" s="263" t="e">
        <f>#REF!</f>
        <v>#REF!</v>
      </c>
      <c r="P17" s="264" t="e">
        <f>#REF!</f>
        <v>#REF!</v>
      </c>
      <c r="Q17" s="263" t="e">
        <f>#REF!</f>
        <v>#REF!</v>
      </c>
      <c r="R17" s="264" t="e">
        <f>#REF!</f>
        <v>#REF!</v>
      </c>
      <c r="S17" s="263" t="e">
        <f>#REF!</f>
        <v>#REF!</v>
      </c>
      <c r="T17" s="272" t="e">
        <f>#REF!</f>
        <v>#REF!</v>
      </c>
      <c r="U17" s="277" t="e">
        <f>#REF!</f>
        <v>#REF!</v>
      </c>
      <c r="V17" s="264" t="e">
        <f>#REF!</f>
        <v>#REF!</v>
      </c>
      <c r="W17" s="263" t="e">
        <f>#REF!</f>
        <v>#REF!</v>
      </c>
      <c r="X17" s="264" t="e">
        <f>#REF!</f>
        <v>#REF!</v>
      </c>
      <c r="Y17" s="288" t="e">
        <f>#REF!</f>
        <v>#REF!</v>
      </c>
      <c r="Z17" s="263" t="e">
        <f t="shared" si="5"/>
        <v>#REF!</v>
      </c>
      <c r="AA17" s="284" t="e">
        <f t="shared" si="1"/>
        <v>#REF!</v>
      </c>
      <c r="AB17" s="196"/>
      <c r="AF17" s="283" t="s">
        <v>84</v>
      </c>
      <c r="AG17" s="291" t="e">
        <f t="shared" si="6"/>
        <v>#REF!</v>
      </c>
      <c r="AH17" s="291" t="e">
        <f t="shared" si="7"/>
        <v>#REF!</v>
      </c>
      <c r="AI17" s="291" t="e">
        <f t="shared" si="8"/>
        <v>#REF!</v>
      </c>
      <c r="AJ17" s="291" t="e">
        <f t="shared" si="9"/>
        <v>#REF!</v>
      </c>
      <c r="AL17" s="291" t="e">
        <f t="shared" si="10"/>
        <v>#REF!</v>
      </c>
      <c r="AM17" s="291" t="e">
        <f t="shared" si="11"/>
        <v>#REF!</v>
      </c>
      <c r="AN17" s="291" t="e">
        <f t="shared" si="12"/>
        <v>#REF!</v>
      </c>
      <c r="AO17" s="291" t="e">
        <f t="shared" si="13"/>
        <v>#REF!</v>
      </c>
      <c r="AP17" s="291" t="e">
        <f t="shared" si="14"/>
        <v>#REF!</v>
      </c>
      <c r="AR17" s="291" t="e">
        <f t="shared" si="15"/>
        <v>#REF!</v>
      </c>
      <c r="AS17" s="291" t="e">
        <f t="shared" si="16"/>
        <v>#REF!</v>
      </c>
      <c r="AT17" s="291" t="e">
        <f t="shared" si="17"/>
        <v>#REF!</v>
      </c>
      <c r="AU17" s="291" t="e">
        <f t="shared" si="18"/>
        <v>#REF!</v>
      </c>
      <c r="AV17" s="291" t="e">
        <f t="shared" si="19"/>
        <v>#REF!</v>
      </c>
      <c r="AW17" s="291" t="e">
        <f t="shared" si="20"/>
        <v>#REF!</v>
      </c>
      <c r="AX17" s="291" t="e">
        <f t="shared" si="21"/>
        <v>#REF!</v>
      </c>
      <c r="AY17" s="291" t="e">
        <f t="shared" si="22"/>
        <v>#REF!</v>
      </c>
      <c r="AZ17" s="291" t="e">
        <f t="shared" si="23"/>
        <v>#REF!</v>
      </c>
      <c r="BA17" s="291" t="e">
        <f t="shared" si="24"/>
        <v>#REF!</v>
      </c>
      <c r="BB17" s="291" t="e">
        <f t="shared" si="25"/>
        <v>#REF!</v>
      </c>
    </row>
    <row r="18" spans="2:54" ht="18.75" customHeight="1">
      <c r="B18" s="26"/>
      <c r="C18" s="183" t="s">
        <v>79</v>
      </c>
      <c r="D18" s="250" t="e">
        <f>#REF!</f>
        <v>#REF!</v>
      </c>
      <c r="E18" s="239" t="e">
        <f>#REF!</f>
        <v>#REF!</v>
      </c>
      <c r="F18" s="238" t="e">
        <f>#REF!</f>
        <v>#REF!</v>
      </c>
      <c r="G18" s="239" t="e">
        <f>#REF!</f>
        <v>#REF!</v>
      </c>
      <c r="H18" s="242" t="e">
        <f t="shared" si="3"/>
        <v>#REF!</v>
      </c>
      <c r="I18" s="260" t="e">
        <f>#REF!</f>
        <v>#REF!</v>
      </c>
      <c r="J18" s="261" t="e">
        <f>#REF!</f>
        <v>#REF!</v>
      </c>
      <c r="K18" s="260" t="e">
        <f>#REF!</f>
        <v>#REF!</v>
      </c>
      <c r="L18" s="261" t="e">
        <f>#REF!</f>
        <v>#REF!</v>
      </c>
      <c r="M18" s="260" t="e">
        <f>#REF!</f>
        <v>#REF!</v>
      </c>
      <c r="N18" s="261" t="e">
        <f t="shared" si="4"/>
        <v>#REF!</v>
      </c>
      <c r="O18" s="263" t="e">
        <f>#REF!</f>
        <v>#REF!</v>
      </c>
      <c r="P18" s="264" t="e">
        <f>#REF!</f>
        <v>#REF!</v>
      </c>
      <c r="Q18" s="263" t="e">
        <f>#REF!</f>
        <v>#REF!</v>
      </c>
      <c r="R18" s="264" t="e">
        <f>#REF!</f>
        <v>#REF!</v>
      </c>
      <c r="S18" s="263" t="e">
        <f>#REF!</f>
        <v>#REF!</v>
      </c>
      <c r="T18" s="272" t="e">
        <f>#REF!</f>
        <v>#REF!</v>
      </c>
      <c r="U18" s="277" t="e">
        <f>#REF!</f>
        <v>#REF!</v>
      </c>
      <c r="V18" s="264" t="e">
        <f>#REF!</f>
        <v>#REF!</v>
      </c>
      <c r="W18" s="263" t="e">
        <f>#REF!</f>
        <v>#REF!</v>
      </c>
      <c r="X18" s="264" t="e">
        <f>#REF!</f>
        <v>#REF!</v>
      </c>
      <c r="Y18" s="288" t="e">
        <f>#REF!</f>
        <v>#REF!</v>
      </c>
      <c r="Z18" s="263" t="e">
        <f t="shared" si="5"/>
        <v>#REF!</v>
      </c>
      <c r="AA18" s="284" t="e">
        <f t="shared" si="1"/>
        <v>#REF!</v>
      </c>
      <c r="AB18" s="196"/>
      <c r="AF18" s="285" t="s">
        <v>85</v>
      </c>
      <c r="AG18" s="291" t="e">
        <f t="shared" si="6"/>
        <v>#REF!</v>
      </c>
      <c r="AH18" s="291" t="e">
        <f t="shared" si="7"/>
        <v>#REF!</v>
      </c>
      <c r="AI18" s="291" t="e">
        <f t="shared" si="8"/>
        <v>#REF!</v>
      </c>
      <c r="AJ18" s="291" t="e">
        <f t="shared" si="9"/>
        <v>#REF!</v>
      </c>
      <c r="AL18" s="291" t="e">
        <f t="shared" si="10"/>
        <v>#REF!</v>
      </c>
      <c r="AM18" s="291" t="e">
        <f t="shared" si="11"/>
        <v>#REF!</v>
      </c>
      <c r="AN18" s="291" t="e">
        <f t="shared" si="12"/>
        <v>#REF!</v>
      </c>
      <c r="AO18" s="291" t="e">
        <f t="shared" si="13"/>
        <v>#REF!</v>
      </c>
      <c r="AP18" s="291" t="e">
        <f t="shared" si="14"/>
        <v>#REF!</v>
      </c>
      <c r="AR18" s="291" t="e">
        <f t="shared" si="15"/>
        <v>#REF!</v>
      </c>
      <c r="AS18" s="291" t="e">
        <f t="shared" si="16"/>
        <v>#REF!</v>
      </c>
      <c r="AT18" s="291" t="e">
        <f t="shared" si="17"/>
        <v>#REF!</v>
      </c>
      <c r="AU18" s="291" t="e">
        <f t="shared" si="18"/>
        <v>#REF!</v>
      </c>
      <c r="AV18" s="291" t="e">
        <f t="shared" si="19"/>
        <v>#REF!</v>
      </c>
      <c r="AW18" s="291" t="e">
        <f t="shared" si="20"/>
        <v>#REF!</v>
      </c>
      <c r="AX18" s="291" t="e">
        <f t="shared" si="21"/>
        <v>#REF!</v>
      </c>
      <c r="AY18" s="291" t="e">
        <f t="shared" si="22"/>
        <v>#REF!</v>
      </c>
      <c r="AZ18" s="291" t="e">
        <f t="shared" si="23"/>
        <v>#REF!</v>
      </c>
      <c r="BA18" s="291" t="e">
        <f t="shared" si="24"/>
        <v>#REF!</v>
      </c>
      <c r="BB18" s="291" t="e">
        <f t="shared" si="25"/>
        <v>#REF!</v>
      </c>
    </row>
    <row r="19" spans="2:54" ht="18.75" customHeight="1">
      <c r="B19" s="26"/>
      <c r="C19" s="183" t="s">
        <v>81</v>
      </c>
      <c r="D19" s="250" t="e">
        <f>#REF!</f>
        <v>#REF!</v>
      </c>
      <c r="E19" s="239" t="e">
        <f>#REF!</f>
        <v>#REF!</v>
      </c>
      <c r="F19" s="238" t="e">
        <f>#REF!</f>
        <v>#REF!</v>
      </c>
      <c r="G19" s="239" t="e">
        <f>#REF!</f>
        <v>#REF!</v>
      </c>
      <c r="H19" s="242" t="e">
        <f t="shared" si="3"/>
        <v>#REF!</v>
      </c>
      <c r="I19" s="260" t="e">
        <f>#REF!</f>
        <v>#REF!</v>
      </c>
      <c r="J19" s="261" t="e">
        <f>#REF!</f>
        <v>#REF!</v>
      </c>
      <c r="K19" s="260" t="e">
        <f>#REF!</f>
        <v>#REF!</v>
      </c>
      <c r="L19" s="261" t="e">
        <f>#REF!</f>
        <v>#REF!</v>
      </c>
      <c r="M19" s="260" t="e">
        <f>#REF!</f>
        <v>#REF!</v>
      </c>
      <c r="N19" s="261" t="e">
        <f t="shared" si="4"/>
        <v>#REF!</v>
      </c>
      <c r="O19" s="263" t="e">
        <f>#REF!</f>
        <v>#REF!</v>
      </c>
      <c r="P19" s="264" t="e">
        <f>#REF!</f>
        <v>#REF!</v>
      </c>
      <c r="Q19" s="263" t="e">
        <f>#REF!</f>
        <v>#REF!</v>
      </c>
      <c r="R19" s="264" t="e">
        <f>#REF!</f>
        <v>#REF!</v>
      </c>
      <c r="S19" s="263" t="e">
        <f>#REF!</f>
        <v>#REF!</v>
      </c>
      <c r="T19" s="272" t="e">
        <f>#REF!</f>
        <v>#REF!</v>
      </c>
      <c r="U19" s="277" t="e">
        <f>#REF!</f>
        <v>#REF!</v>
      </c>
      <c r="V19" s="264" t="e">
        <f>#REF!</f>
        <v>#REF!</v>
      </c>
      <c r="W19" s="263" t="e">
        <f>#REF!</f>
        <v>#REF!</v>
      </c>
      <c r="X19" s="264" t="e">
        <f>#REF!</f>
        <v>#REF!</v>
      </c>
      <c r="Y19" s="288" t="e">
        <f>#REF!</f>
        <v>#REF!</v>
      </c>
      <c r="Z19" s="263" t="e">
        <f t="shared" si="5"/>
        <v>#REF!</v>
      </c>
      <c r="AA19" s="284" t="e">
        <f t="shared" si="1"/>
        <v>#REF!</v>
      </c>
      <c r="AB19" s="196"/>
      <c r="AF19" s="283" t="s">
        <v>86</v>
      </c>
      <c r="AG19" s="291" t="e">
        <f t="shared" si="6"/>
        <v>#REF!</v>
      </c>
      <c r="AH19" s="291" t="e">
        <f t="shared" si="7"/>
        <v>#REF!</v>
      </c>
      <c r="AI19" s="291" t="e">
        <f t="shared" si="8"/>
        <v>#REF!</v>
      </c>
      <c r="AJ19" s="291" t="e">
        <f t="shared" si="9"/>
        <v>#REF!</v>
      </c>
      <c r="AL19" s="291" t="e">
        <f t="shared" si="10"/>
        <v>#REF!</v>
      </c>
      <c r="AM19" s="291" t="e">
        <f t="shared" si="11"/>
        <v>#REF!</v>
      </c>
      <c r="AN19" s="291" t="e">
        <f t="shared" si="12"/>
        <v>#REF!</v>
      </c>
      <c r="AO19" s="291" t="e">
        <f t="shared" si="13"/>
        <v>#REF!</v>
      </c>
      <c r="AP19" s="291" t="e">
        <f t="shared" si="14"/>
        <v>#REF!</v>
      </c>
      <c r="AR19" s="291" t="e">
        <f t="shared" si="15"/>
        <v>#REF!</v>
      </c>
      <c r="AS19" s="291" t="e">
        <f t="shared" si="16"/>
        <v>#REF!</v>
      </c>
      <c r="AT19" s="291" t="e">
        <f t="shared" si="17"/>
        <v>#REF!</v>
      </c>
      <c r="AU19" s="291" t="e">
        <f t="shared" si="18"/>
        <v>#REF!</v>
      </c>
      <c r="AV19" s="291" t="e">
        <f t="shared" si="19"/>
        <v>#REF!</v>
      </c>
      <c r="AW19" s="291" t="e">
        <f t="shared" si="20"/>
        <v>#REF!</v>
      </c>
      <c r="AX19" s="291" t="e">
        <f t="shared" si="21"/>
        <v>#REF!</v>
      </c>
      <c r="AY19" s="291" t="e">
        <f t="shared" si="22"/>
        <v>#REF!</v>
      </c>
      <c r="AZ19" s="291" t="e">
        <f t="shared" si="23"/>
        <v>#REF!</v>
      </c>
      <c r="BA19" s="291" t="e">
        <f t="shared" si="24"/>
        <v>#REF!</v>
      </c>
      <c r="BB19" s="291" t="e">
        <f t="shared" si="25"/>
        <v>#REF!</v>
      </c>
    </row>
    <row r="20" spans="2:54" ht="30" customHeight="1">
      <c r="B20" s="26">
        <v>2008</v>
      </c>
      <c r="C20" s="183" t="s">
        <v>75</v>
      </c>
      <c r="D20" s="250" t="e">
        <f>#REF!</f>
        <v>#REF!</v>
      </c>
      <c r="E20" s="239" t="e">
        <f>#REF!</f>
        <v>#REF!</v>
      </c>
      <c r="F20" s="238" t="e">
        <f>#REF!</f>
        <v>#REF!</v>
      </c>
      <c r="G20" s="239" t="e">
        <f>#REF!</f>
        <v>#REF!</v>
      </c>
      <c r="H20" s="242" t="e">
        <f t="shared" si="3"/>
        <v>#REF!</v>
      </c>
      <c r="I20" s="260" t="e">
        <f>#REF!</f>
        <v>#REF!</v>
      </c>
      <c r="J20" s="261" t="e">
        <f>#REF!</f>
        <v>#REF!</v>
      </c>
      <c r="K20" s="260" t="e">
        <f>#REF!</f>
        <v>#REF!</v>
      </c>
      <c r="L20" s="261" t="e">
        <f>#REF!</f>
        <v>#REF!</v>
      </c>
      <c r="M20" s="260" t="e">
        <f>#REF!</f>
        <v>#REF!</v>
      </c>
      <c r="N20" s="261" t="e">
        <f t="shared" si="4"/>
        <v>#REF!</v>
      </c>
      <c r="O20" s="263" t="e">
        <f>#REF!</f>
        <v>#REF!</v>
      </c>
      <c r="P20" s="264" t="e">
        <f>#REF!</f>
        <v>#REF!</v>
      </c>
      <c r="Q20" s="263" t="e">
        <f>#REF!</f>
        <v>#REF!</v>
      </c>
      <c r="R20" s="264" t="e">
        <f>#REF!</f>
        <v>#REF!</v>
      </c>
      <c r="S20" s="263" t="e">
        <f>#REF!</f>
        <v>#REF!</v>
      </c>
      <c r="T20" s="272" t="e">
        <f>#REF!</f>
        <v>#REF!</v>
      </c>
      <c r="U20" s="277" t="e">
        <f>#REF!</f>
        <v>#REF!</v>
      </c>
      <c r="V20" s="264" t="e">
        <f>#REF!</f>
        <v>#REF!</v>
      </c>
      <c r="W20" s="263" t="e">
        <f>#REF!</f>
        <v>#REF!</v>
      </c>
      <c r="X20" s="264" t="e">
        <f>#REF!</f>
        <v>#REF!</v>
      </c>
      <c r="Y20" s="288" t="e">
        <f>#REF!</f>
        <v>#REF!</v>
      </c>
      <c r="Z20" s="263" t="e">
        <f t="shared" si="5"/>
        <v>#REF!</v>
      </c>
      <c r="AA20" s="284" t="e">
        <f t="shared" si="1"/>
        <v>#REF!</v>
      </c>
      <c r="AB20" s="196"/>
      <c r="AF20" s="283" t="s">
        <v>87</v>
      </c>
      <c r="AG20" s="291" t="e">
        <f t="shared" si="6"/>
        <v>#REF!</v>
      </c>
      <c r="AH20" s="291" t="e">
        <f t="shared" si="7"/>
        <v>#REF!</v>
      </c>
      <c r="AI20" s="291" t="e">
        <f t="shared" si="8"/>
        <v>#REF!</v>
      </c>
      <c r="AJ20" s="291" t="e">
        <f t="shared" si="9"/>
        <v>#REF!</v>
      </c>
      <c r="AL20" s="291" t="e">
        <f t="shared" si="10"/>
        <v>#REF!</v>
      </c>
      <c r="AM20" s="291" t="e">
        <f t="shared" si="11"/>
        <v>#REF!</v>
      </c>
      <c r="AN20" s="291" t="e">
        <f t="shared" si="12"/>
        <v>#REF!</v>
      </c>
      <c r="AO20" s="291" t="e">
        <f t="shared" si="13"/>
        <v>#REF!</v>
      </c>
      <c r="AP20" s="291" t="e">
        <f t="shared" si="14"/>
        <v>#REF!</v>
      </c>
      <c r="AR20" s="291" t="e">
        <f t="shared" si="15"/>
        <v>#REF!</v>
      </c>
      <c r="AS20" s="291" t="e">
        <f t="shared" si="16"/>
        <v>#REF!</v>
      </c>
      <c r="AT20" s="291" t="e">
        <f t="shared" si="17"/>
        <v>#REF!</v>
      </c>
      <c r="AU20" s="291" t="e">
        <f t="shared" si="18"/>
        <v>#REF!</v>
      </c>
      <c r="AV20" s="291" t="e">
        <f t="shared" si="19"/>
        <v>#REF!</v>
      </c>
      <c r="AW20" s="291" t="e">
        <f t="shared" si="20"/>
        <v>#REF!</v>
      </c>
      <c r="AX20" s="291" t="e">
        <f t="shared" si="21"/>
        <v>#REF!</v>
      </c>
      <c r="AY20" s="291" t="e">
        <f t="shared" si="22"/>
        <v>#REF!</v>
      </c>
      <c r="AZ20" s="291" t="e">
        <f t="shared" si="23"/>
        <v>#REF!</v>
      </c>
      <c r="BA20" s="291" t="e">
        <f t="shared" si="24"/>
        <v>#REF!</v>
      </c>
      <c r="BB20" s="291" t="e">
        <f t="shared" si="25"/>
        <v>#REF!</v>
      </c>
    </row>
    <row r="21" spans="2:54" ht="18.75" customHeight="1">
      <c r="B21" s="26"/>
      <c r="C21" s="183" t="s">
        <v>77</v>
      </c>
      <c r="D21" s="250" t="e">
        <f>#REF!</f>
        <v>#REF!</v>
      </c>
      <c r="E21" s="239" t="e">
        <f>#REF!</f>
        <v>#REF!</v>
      </c>
      <c r="F21" s="238" t="e">
        <f>#REF!</f>
        <v>#REF!</v>
      </c>
      <c r="G21" s="239" t="e">
        <f>#REF!</f>
        <v>#REF!</v>
      </c>
      <c r="H21" s="242" t="e">
        <f t="shared" si="3"/>
        <v>#REF!</v>
      </c>
      <c r="I21" s="260" t="e">
        <f>#REF!</f>
        <v>#REF!</v>
      </c>
      <c r="J21" s="261" t="e">
        <f>#REF!</f>
        <v>#REF!</v>
      </c>
      <c r="K21" s="260" t="e">
        <f>#REF!</f>
        <v>#REF!</v>
      </c>
      <c r="L21" s="261" t="e">
        <f>#REF!</f>
        <v>#REF!</v>
      </c>
      <c r="M21" s="260" t="e">
        <f>#REF!</f>
        <v>#REF!</v>
      </c>
      <c r="N21" s="261" t="e">
        <f t="shared" si="4"/>
        <v>#REF!</v>
      </c>
      <c r="O21" s="263" t="e">
        <f>#REF!</f>
        <v>#REF!</v>
      </c>
      <c r="P21" s="264" t="e">
        <f>#REF!</f>
        <v>#REF!</v>
      </c>
      <c r="Q21" s="263" t="e">
        <f>#REF!</f>
        <v>#REF!</v>
      </c>
      <c r="R21" s="264" t="e">
        <f>#REF!</f>
        <v>#REF!</v>
      </c>
      <c r="S21" s="263" t="e">
        <f>#REF!</f>
        <v>#REF!</v>
      </c>
      <c r="T21" s="272" t="e">
        <f>#REF!</f>
        <v>#REF!</v>
      </c>
      <c r="U21" s="277" t="e">
        <f>#REF!</f>
        <v>#REF!</v>
      </c>
      <c r="V21" s="264" t="e">
        <f>#REF!</f>
        <v>#REF!</v>
      </c>
      <c r="W21" s="263" t="e">
        <f>#REF!</f>
        <v>#REF!</v>
      </c>
      <c r="X21" s="264" t="e">
        <f>#REF!</f>
        <v>#REF!</v>
      </c>
      <c r="Y21" s="288" t="e">
        <f>#REF!</f>
        <v>#REF!</v>
      </c>
      <c r="Z21" s="263" t="e">
        <f t="shared" si="5"/>
        <v>#REF!</v>
      </c>
      <c r="AA21" s="284" t="e">
        <f t="shared" si="1"/>
        <v>#REF!</v>
      </c>
      <c r="AB21" s="196"/>
      <c r="AF21" s="283" t="s">
        <v>88</v>
      </c>
      <c r="AG21" s="291" t="e">
        <f t="shared" si="6"/>
        <v>#REF!</v>
      </c>
      <c r="AH21" s="291" t="e">
        <f t="shared" si="7"/>
        <v>#REF!</v>
      </c>
      <c r="AI21" s="291" t="e">
        <f t="shared" si="8"/>
        <v>#REF!</v>
      </c>
      <c r="AJ21" s="291" t="e">
        <f t="shared" si="9"/>
        <v>#REF!</v>
      </c>
      <c r="AL21" s="291" t="e">
        <f t="shared" si="10"/>
        <v>#REF!</v>
      </c>
      <c r="AM21" s="291" t="e">
        <f t="shared" si="11"/>
        <v>#REF!</v>
      </c>
      <c r="AN21" s="291" t="e">
        <f t="shared" si="12"/>
        <v>#REF!</v>
      </c>
      <c r="AO21" s="291" t="e">
        <f t="shared" si="13"/>
        <v>#REF!</v>
      </c>
      <c r="AP21" s="291" t="e">
        <f t="shared" si="14"/>
        <v>#REF!</v>
      </c>
      <c r="AR21" s="291" t="e">
        <f t="shared" si="15"/>
        <v>#REF!</v>
      </c>
      <c r="AS21" s="291" t="e">
        <f t="shared" si="16"/>
        <v>#REF!</v>
      </c>
      <c r="AT21" s="291" t="e">
        <f t="shared" si="17"/>
        <v>#REF!</v>
      </c>
      <c r="AU21" s="291" t="e">
        <f t="shared" si="18"/>
        <v>#REF!</v>
      </c>
      <c r="AV21" s="291" t="e">
        <f t="shared" si="19"/>
        <v>#REF!</v>
      </c>
      <c r="AW21" s="291" t="e">
        <f t="shared" si="20"/>
        <v>#REF!</v>
      </c>
      <c r="AX21" s="291" t="e">
        <f t="shared" si="21"/>
        <v>#REF!</v>
      </c>
      <c r="AY21" s="291" t="e">
        <f t="shared" si="22"/>
        <v>#REF!</v>
      </c>
      <c r="AZ21" s="291" t="e">
        <f t="shared" si="23"/>
        <v>#REF!</v>
      </c>
      <c r="BA21" s="291" t="e">
        <f t="shared" si="24"/>
        <v>#REF!</v>
      </c>
      <c r="BB21" s="291" t="e">
        <f t="shared" si="25"/>
        <v>#REF!</v>
      </c>
    </row>
    <row r="22" spans="2:54" ht="18.75" customHeight="1">
      <c r="B22" s="26"/>
      <c r="C22" s="183" t="s">
        <v>79</v>
      </c>
      <c r="D22" s="250" t="e">
        <f>#REF!</f>
        <v>#REF!</v>
      </c>
      <c r="E22" s="239" t="e">
        <f>#REF!</f>
        <v>#REF!</v>
      </c>
      <c r="F22" s="238" t="e">
        <f>#REF!</f>
        <v>#REF!</v>
      </c>
      <c r="G22" s="239" t="e">
        <f>#REF!</f>
        <v>#REF!</v>
      </c>
      <c r="H22" s="242" t="e">
        <f t="shared" si="3"/>
        <v>#REF!</v>
      </c>
      <c r="I22" s="260" t="e">
        <f>#REF!</f>
        <v>#REF!</v>
      </c>
      <c r="J22" s="261" t="e">
        <f>#REF!</f>
        <v>#REF!</v>
      </c>
      <c r="K22" s="260" t="e">
        <f>#REF!</f>
        <v>#REF!</v>
      </c>
      <c r="L22" s="261" t="e">
        <f>#REF!</f>
        <v>#REF!</v>
      </c>
      <c r="M22" s="260" t="e">
        <f>#REF!</f>
        <v>#REF!</v>
      </c>
      <c r="N22" s="261" t="e">
        <f t="shared" si="4"/>
        <v>#REF!</v>
      </c>
      <c r="O22" s="263" t="e">
        <f>#REF!</f>
        <v>#REF!</v>
      </c>
      <c r="P22" s="264" t="e">
        <f>#REF!</f>
        <v>#REF!</v>
      </c>
      <c r="Q22" s="263" t="e">
        <f>#REF!</f>
        <v>#REF!</v>
      </c>
      <c r="R22" s="264" t="e">
        <f>#REF!</f>
        <v>#REF!</v>
      </c>
      <c r="S22" s="263" t="e">
        <f>#REF!</f>
        <v>#REF!</v>
      </c>
      <c r="T22" s="272" t="e">
        <f>#REF!</f>
        <v>#REF!</v>
      </c>
      <c r="U22" s="277" t="e">
        <f>#REF!</f>
        <v>#REF!</v>
      </c>
      <c r="V22" s="264" t="e">
        <f>#REF!</f>
        <v>#REF!</v>
      </c>
      <c r="W22" s="263" t="e">
        <f>#REF!</f>
        <v>#REF!</v>
      </c>
      <c r="X22" s="264" t="e">
        <f>#REF!</f>
        <v>#REF!</v>
      </c>
      <c r="Y22" s="288" t="e">
        <f>#REF!</f>
        <v>#REF!</v>
      </c>
      <c r="Z22" s="263" t="e">
        <f t="shared" si="5"/>
        <v>#REF!</v>
      </c>
      <c r="AA22" s="284" t="e">
        <f t="shared" si="1"/>
        <v>#REF!</v>
      </c>
      <c r="AB22" s="196"/>
      <c r="AF22" s="285" t="s">
        <v>89</v>
      </c>
      <c r="AG22" s="291" t="e">
        <f t="shared" si="6"/>
        <v>#REF!</v>
      </c>
      <c r="AH22" s="291" t="e">
        <f t="shared" si="7"/>
        <v>#REF!</v>
      </c>
      <c r="AI22" s="291" t="e">
        <f t="shared" si="8"/>
        <v>#REF!</v>
      </c>
      <c r="AJ22" s="291" t="e">
        <f t="shared" si="9"/>
        <v>#REF!</v>
      </c>
      <c r="AL22" s="291" t="e">
        <f t="shared" si="10"/>
        <v>#REF!</v>
      </c>
      <c r="AM22" s="291" t="e">
        <f t="shared" si="11"/>
        <v>#REF!</v>
      </c>
      <c r="AN22" s="291" t="e">
        <f t="shared" si="12"/>
        <v>#REF!</v>
      </c>
      <c r="AO22" s="291" t="e">
        <f t="shared" si="13"/>
        <v>#REF!</v>
      </c>
      <c r="AP22" s="291" t="e">
        <f t="shared" si="14"/>
        <v>#REF!</v>
      </c>
      <c r="AR22" s="291" t="e">
        <f t="shared" si="15"/>
        <v>#REF!</v>
      </c>
      <c r="AS22" s="291" t="e">
        <f t="shared" si="16"/>
        <v>#REF!</v>
      </c>
      <c r="AT22" s="291" t="e">
        <f t="shared" si="17"/>
        <v>#REF!</v>
      </c>
      <c r="AU22" s="291" t="e">
        <f t="shared" si="18"/>
        <v>#REF!</v>
      </c>
      <c r="AV22" s="291" t="e">
        <f t="shared" si="19"/>
        <v>#REF!</v>
      </c>
      <c r="AW22" s="291" t="e">
        <f t="shared" si="20"/>
        <v>#REF!</v>
      </c>
      <c r="AX22" s="291" t="e">
        <f t="shared" si="21"/>
        <v>#REF!</v>
      </c>
      <c r="AY22" s="291" t="e">
        <f t="shared" si="22"/>
        <v>#REF!</v>
      </c>
      <c r="AZ22" s="291" t="e">
        <f t="shared" si="23"/>
        <v>#REF!</v>
      </c>
      <c r="BA22" s="291" t="e">
        <f t="shared" si="24"/>
        <v>#REF!</v>
      </c>
      <c r="BB22" s="291" t="e">
        <f t="shared" si="25"/>
        <v>#REF!</v>
      </c>
    </row>
    <row r="23" spans="2:54" ht="18.75" customHeight="1">
      <c r="B23" s="26"/>
      <c r="C23" s="183" t="s">
        <v>81</v>
      </c>
      <c r="D23" s="250" t="e">
        <f>#REF!</f>
        <v>#REF!</v>
      </c>
      <c r="E23" s="239" t="e">
        <f>#REF!</f>
        <v>#REF!</v>
      </c>
      <c r="F23" s="238" t="e">
        <f>#REF!</f>
        <v>#REF!</v>
      </c>
      <c r="G23" s="239" t="e">
        <f>#REF!</f>
        <v>#REF!</v>
      </c>
      <c r="H23" s="242" t="e">
        <f t="shared" si="3"/>
        <v>#REF!</v>
      </c>
      <c r="I23" s="260" t="e">
        <f>#REF!</f>
        <v>#REF!</v>
      </c>
      <c r="J23" s="261" t="e">
        <f>#REF!</f>
        <v>#REF!</v>
      </c>
      <c r="K23" s="260" t="e">
        <f>#REF!</f>
        <v>#REF!</v>
      </c>
      <c r="L23" s="261" t="e">
        <f>#REF!</f>
        <v>#REF!</v>
      </c>
      <c r="M23" s="260" t="e">
        <f>#REF!</f>
        <v>#REF!</v>
      </c>
      <c r="N23" s="261" t="e">
        <f t="shared" si="4"/>
        <v>#REF!</v>
      </c>
      <c r="O23" s="263" t="e">
        <f>#REF!</f>
        <v>#REF!</v>
      </c>
      <c r="P23" s="264" t="e">
        <f>#REF!</f>
        <v>#REF!</v>
      </c>
      <c r="Q23" s="263" t="e">
        <f>#REF!</f>
        <v>#REF!</v>
      </c>
      <c r="R23" s="264" t="e">
        <f>#REF!</f>
        <v>#REF!</v>
      </c>
      <c r="S23" s="263" t="e">
        <f>#REF!</f>
        <v>#REF!</v>
      </c>
      <c r="T23" s="272" t="e">
        <f>#REF!</f>
        <v>#REF!</v>
      </c>
      <c r="U23" s="277" t="e">
        <f>#REF!</f>
        <v>#REF!</v>
      </c>
      <c r="V23" s="264" t="e">
        <f>#REF!</f>
        <v>#REF!</v>
      </c>
      <c r="W23" s="263" t="e">
        <f>#REF!</f>
        <v>#REF!</v>
      </c>
      <c r="X23" s="264" t="e">
        <f>#REF!</f>
        <v>#REF!</v>
      </c>
      <c r="Y23" s="288" t="e">
        <f>#REF!</f>
        <v>#REF!</v>
      </c>
      <c r="Z23" s="263" t="e">
        <f t="shared" si="5"/>
        <v>#REF!</v>
      </c>
      <c r="AA23" s="284" t="e">
        <f t="shared" si="1"/>
        <v>#REF!</v>
      </c>
      <c r="AB23" s="196"/>
      <c r="AF23" s="283" t="s">
        <v>90</v>
      </c>
      <c r="AG23" s="291" t="e">
        <f t="shared" si="6"/>
        <v>#REF!</v>
      </c>
      <c r="AH23" s="291" t="e">
        <f t="shared" si="7"/>
        <v>#REF!</v>
      </c>
      <c r="AI23" s="291" t="e">
        <f t="shared" si="8"/>
        <v>#REF!</v>
      </c>
      <c r="AJ23" s="291" t="e">
        <f t="shared" si="9"/>
        <v>#REF!</v>
      </c>
      <c r="AL23" s="291" t="e">
        <f t="shared" si="10"/>
        <v>#REF!</v>
      </c>
      <c r="AM23" s="291" t="e">
        <f t="shared" si="11"/>
        <v>#REF!</v>
      </c>
      <c r="AN23" s="291" t="e">
        <f t="shared" si="12"/>
        <v>#REF!</v>
      </c>
      <c r="AO23" s="291" t="e">
        <f t="shared" si="13"/>
        <v>#REF!</v>
      </c>
      <c r="AP23" s="291" t="e">
        <f t="shared" si="14"/>
        <v>#REF!</v>
      </c>
      <c r="AR23" s="291" t="e">
        <f t="shared" si="15"/>
        <v>#REF!</v>
      </c>
      <c r="AS23" s="291" t="e">
        <f t="shared" si="16"/>
        <v>#REF!</v>
      </c>
      <c r="AT23" s="291" t="e">
        <f t="shared" si="17"/>
        <v>#REF!</v>
      </c>
      <c r="AU23" s="291" t="e">
        <f t="shared" si="18"/>
        <v>#REF!</v>
      </c>
      <c r="AV23" s="291" t="e">
        <f t="shared" si="19"/>
        <v>#REF!</v>
      </c>
      <c r="AW23" s="291" t="e">
        <f t="shared" si="20"/>
        <v>#REF!</v>
      </c>
      <c r="AX23" s="291" t="e">
        <f t="shared" si="21"/>
        <v>#REF!</v>
      </c>
      <c r="AY23" s="291" t="e">
        <f t="shared" si="22"/>
        <v>#REF!</v>
      </c>
      <c r="AZ23" s="291" t="e">
        <f t="shared" si="23"/>
        <v>#REF!</v>
      </c>
      <c r="BA23" s="291" t="e">
        <f t="shared" si="24"/>
        <v>#REF!</v>
      </c>
      <c r="BB23" s="291" t="e">
        <f t="shared" si="25"/>
        <v>#REF!</v>
      </c>
    </row>
    <row r="24" spans="2:54" ht="30" customHeight="1">
      <c r="B24" s="26">
        <v>2009</v>
      </c>
      <c r="C24" s="183" t="s">
        <v>75</v>
      </c>
      <c r="D24" s="250" t="e">
        <f>#REF!</f>
        <v>#REF!</v>
      </c>
      <c r="E24" s="239" t="e">
        <f>#REF!</f>
        <v>#REF!</v>
      </c>
      <c r="F24" s="238" t="e">
        <f>#REF!</f>
        <v>#REF!</v>
      </c>
      <c r="G24" s="239" t="e">
        <f>#REF!</f>
        <v>#REF!</v>
      </c>
      <c r="H24" s="242" t="e">
        <f t="shared" si="3"/>
        <v>#REF!</v>
      </c>
      <c r="I24" s="260" t="e">
        <f>#REF!</f>
        <v>#REF!</v>
      </c>
      <c r="J24" s="261" t="e">
        <f>#REF!</f>
        <v>#REF!</v>
      </c>
      <c r="K24" s="260" t="e">
        <f>#REF!</f>
        <v>#REF!</v>
      </c>
      <c r="L24" s="261" t="e">
        <f>#REF!</f>
        <v>#REF!</v>
      </c>
      <c r="M24" s="260" t="e">
        <f>#REF!</f>
        <v>#REF!</v>
      </c>
      <c r="N24" s="261" t="e">
        <f t="shared" si="4"/>
        <v>#REF!</v>
      </c>
      <c r="O24" s="263" t="e">
        <f>#REF!</f>
        <v>#REF!</v>
      </c>
      <c r="P24" s="264" t="e">
        <f>#REF!</f>
        <v>#REF!</v>
      </c>
      <c r="Q24" s="263" t="e">
        <f>#REF!</f>
        <v>#REF!</v>
      </c>
      <c r="R24" s="264" t="e">
        <f>#REF!</f>
        <v>#REF!</v>
      </c>
      <c r="S24" s="263" t="e">
        <f>#REF!</f>
        <v>#REF!</v>
      </c>
      <c r="T24" s="272" t="e">
        <f>#REF!</f>
        <v>#REF!</v>
      </c>
      <c r="U24" s="277" t="e">
        <f>#REF!</f>
        <v>#REF!</v>
      </c>
      <c r="V24" s="264" t="e">
        <f>#REF!</f>
        <v>#REF!</v>
      </c>
      <c r="W24" s="263" t="e">
        <f>#REF!</f>
        <v>#REF!</v>
      </c>
      <c r="X24" s="264" t="e">
        <f>#REF!</f>
        <v>#REF!</v>
      </c>
      <c r="Y24" s="288" t="e">
        <f>#REF!</f>
        <v>#REF!</v>
      </c>
      <c r="Z24" s="263" t="e">
        <f t="shared" si="5"/>
        <v>#REF!</v>
      </c>
      <c r="AA24" s="284" t="e">
        <f t="shared" si="1"/>
        <v>#REF!</v>
      </c>
      <c r="AB24" s="196"/>
      <c r="AF24" s="283" t="s">
        <v>91</v>
      </c>
      <c r="AG24" s="291" t="e">
        <f t="shared" si="6"/>
        <v>#REF!</v>
      </c>
      <c r="AH24" s="291" t="e">
        <f t="shared" si="7"/>
        <v>#REF!</v>
      </c>
      <c r="AI24" s="291" t="e">
        <f t="shared" si="8"/>
        <v>#REF!</v>
      </c>
      <c r="AJ24" s="291" t="e">
        <f t="shared" si="9"/>
        <v>#REF!</v>
      </c>
      <c r="AL24" s="291" t="e">
        <f t="shared" si="10"/>
        <v>#REF!</v>
      </c>
      <c r="AM24" s="291" t="e">
        <f t="shared" si="11"/>
        <v>#REF!</v>
      </c>
      <c r="AN24" s="291" t="e">
        <f t="shared" si="12"/>
        <v>#REF!</v>
      </c>
      <c r="AO24" s="291" t="e">
        <f t="shared" si="13"/>
        <v>#REF!</v>
      </c>
      <c r="AP24" s="291" t="e">
        <f t="shared" si="14"/>
        <v>#REF!</v>
      </c>
      <c r="AR24" s="291" t="e">
        <f t="shared" si="15"/>
        <v>#REF!</v>
      </c>
      <c r="AS24" s="291" t="e">
        <f t="shared" si="16"/>
        <v>#REF!</v>
      </c>
      <c r="AT24" s="291" t="e">
        <f t="shared" si="17"/>
        <v>#REF!</v>
      </c>
      <c r="AU24" s="291" t="e">
        <f t="shared" si="18"/>
        <v>#REF!</v>
      </c>
      <c r="AV24" s="291" t="e">
        <f t="shared" si="19"/>
        <v>#REF!</v>
      </c>
      <c r="AW24" s="291" t="e">
        <f t="shared" si="20"/>
        <v>#REF!</v>
      </c>
      <c r="AX24" s="291" t="e">
        <f t="shared" si="21"/>
        <v>#REF!</v>
      </c>
      <c r="AY24" s="291" t="e">
        <f t="shared" si="22"/>
        <v>#REF!</v>
      </c>
      <c r="AZ24" s="291" t="e">
        <f t="shared" si="23"/>
        <v>#REF!</v>
      </c>
      <c r="BA24" s="291" t="e">
        <f t="shared" si="24"/>
        <v>#REF!</v>
      </c>
      <c r="BB24" s="291" t="e">
        <f t="shared" si="25"/>
        <v>#REF!</v>
      </c>
    </row>
    <row r="25" spans="2:54" ht="18.75" customHeight="1">
      <c r="B25" s="26"/>
      <c r="C25" s="183" t="s">
        <v>77</v>
      </c>
      <c r="D25" s="250" t="e">
        <f>#REF!</f>
        <v>#REF!</v>
      </c>
      <c r="E25" s="239" t="e">
        <f>#REF!</f>
        <v>#REF!</v>
      </c>
      <c r="F25" s="238" t="e">
        <f>#REF!</f>
        <v>#REF!</v>
      </c>
      <c r="G25" s="239" t="e">
        <f>#REF!</f>
        <v>#REF!</v>
      </c>
      <c r="H25" s="242" t="e">
        <f t="shared" si="3"/>
        <v>#REF!</v>
      </c>
      <c r="I25" s="260" t="e">
        <f>#REF!</f>
        <v>#REF!</v>
      </c>
      <c r="J25" s="261" t="e">
        <f>#REF!</f>
        <v>#REF!</v>
      </c>
      <c r="K25" s="260" t="e">
        <f>#REF!</f>
        <v>#REF!</v>
      </c>
      <c r="L25" s="261" t="e">
        <f>#REF!</f>
        <v>#REF!</v>
      </c>
      <c r="M25" s="260" t="e">
        <f>#REF!</f>
        <v>#REF!</v>
      </c>
      <c r="N25" s="261" t="e">
        <f t="shared" si="4"/>
        <v>#REF!</v>
      </c>
      <c r="O25" s="263" t="e">
        <f>#REF!</f>
        <v>#REF!</v>
      </c>
      <c r="P25" s="264" t="e">
        <f>#REF!</f>
        <v>#REF!</v>
      </c>
      <c r="Q25" s="263" t="e">
        <f>#REF!</f>
        <v>#REF!</v>
      </c>
      <c r="R25" s="264" t="e">
        <f>#REF!</f>
        <v>#REF!</v>
      </c>
      <c r="S25" s="263" t="e">
        <f>#REF!</f>
        <v>#REF!</v>
      </c>
      <c r="T25" s="272" t="e">
        <f>#REF!</f>
        <v>#REF!</v>
      </c>
      <c r="U25" s="277" t="e">
        <f>#REF!</f>
        <v>#REF!</v>
      </c>
      <c r="V25" s="264" t="e">
        <f>#REF!</f>
        <v>#REF!</v>
      </c>
      <c r="W25" s="263" t="e">
        <f>#REF!</f>
        <v>#REF!</v>
      </c>
      <c r="X25" s="264" t="e">
        <f>#REF!</f>
        <v>#REF!</v>
      </c>
      <c r="Y25" s="288" t="e">
        <f>#REF!</f>
        <v>#REF!</v>
      </c>
      <c r="Z25" s="263" t="e">
        <f t="shared" si="5"/>
        <v>#REF!</v>
      </c>
      <c r="AA25" s="284" t="e">
        <f t="shared" si="1"/>
        <v>#REF!</v>
      </c>
      <c r="AB25" s="196"/>
      <c r="AF25" s="283" t="s">
        <v>92</v>
      </c>
      <c r="AG25" s="291" t="e">
        <f t="shared" si="6"/>
        <v>#REF!</v>
      </c>
      <c r="AH25" s="291" t="e">
        <f t="shared" si="7"/>
        <v>#REF!</v>
      </c>
      <c r="AI25" s="291" t="e">
        <f t="shared" si="8"/>
        <v>#REF!</v>
      </c>
      <c r="AJ25" s="291" t="e">
        <f t="shared" si="9"/>
        <v>#REF!</v>
      </c>
      <c r="AL25" s="291" t="e">
        <f t="shared" si="10"/>
        <v>#REF!</v>
      </c>
      <c r="AM25" s="291" t="e">
        <f t="shared" si="11"/>
        <v>#REF!</v>
      </c>
      <c r="AN25" s="291" t="e">
        <f t="shared" si="12"/>
        <v>#REF!</v>
      </c>
      <c r="AO25" s="291" t="e">
        <f t="shared" si="13"/>
        <v>#REF!</v>
      </c>
      <c r="AP25" s="291" t="e">
        <f t="shared" si="14"/>
        <v>#REF!</v>
      </c>
      <c r="AR25" s="291" t="e">
        <f t="shared" si="15"/>
        <v>#REF!</v>
      </c>
      <c r="AS25" s="291" t="e">
        <f t="shared" si="16"/>
        <v>#REF!</v>
      </c>
      <c r="AT25" s="291" t="e">
        <f t="shared" si="17"/>
        <v>#REF!</v>
      </c>
      <c r="AU25" s="291" t="e">
        <f t="shared" si="18"/>
        <v>#REF!</v>
      </c>
      <c r="AV25" s="291" t="e">
        <f t="shared" si="19"/>
        <v>#REF!</v>
      </c>
      <c r="AW25" s="291" t="e">
        <f t="shared" si="20"/>
        <v>#REF!</v>
      </c>
      <c r="AX25" s="291" t="e">
        <f t="shared" si="21"/>
        <v>#REF!</v>
      </c>
      <c r="AY25" s="291" t="e">
        <f t="shared" si="22"/>
        <v>#REF!</v>
      </c>
      <c r="AZ25" s="291" t="e">
        <f t="shared" si="23"/>
        <v>#REF!</v>
      </c>
      <c r="BA25" s="291" t="e">
        <f t="shared" si="24"/>
        <v>#REF!</v>
      </c>
      <c r="BB25" s="291" t="e">
        <f t="shared" si="25"/>
        <v>#REF!</v>
      </c>
    </row>
    <row r="26" spans="2:54" ht="18.75" customHeight="1">
      <c r="B26" s="26"/>
      <c r="C26" s="183" t="s">
        <v>79</v>
      </c>
      <c r="D26" s="250" t="e">
        <f>#REF!</f>
        <v>#REF!</v>
      </c>
      <c r="E26" s="239" t="e">
        <f>#REF!</f>
        <v>#REF!</v>
      </c>
      <c r="F26" s="238" t="e">
        <f>#REF!</f>
        <v>#REF!</v>
      </c>
      <c r="G26" s="239" t="e">
        <f>#REF!</f>
        <v>#REF!</v>
      </c>
      <c r="H26" s="242" t="e">
        <f t="shared" si="3"/>
        <v>#REF!</v>
      </c>
      <c r="I26" s="260" t="e">
        <f>#REF!</f>
        <v>#REF!</v>
      </c>
      <c r="J26" s="261" t="e">
        <f>#REF!</f>
        <v>#REF!</v>
      </c>
      <c r="K26" s="260" t="e">
        <f>#REF!</f>
        <v>#REF!</v>
      </c>
      <c r="L26" s="261" t="e">
        <f>#REF!</f>
        <v>#REF!</v>
      </c>
      <c r="M26" s="260" t="e">
        <f>#REF!</f>
        <v>#REF!</v>
      </c>
      <c r="N26" s="261" t="e">
        <f t="shared" si="4"/>
        <v>#REF!</v>
      </c>
      <c r="O26" s="263" t="e">
        <f>#REF!</f>
        <v>#REF!</v>
      </c>
      <c r="P26" s="264" t="e">
        <f>#REF!</f>
        <v>#REF!</v>
      </c>
      <c r="Q26" s="263" t="e">
        <f>#REF!</f>
        <v>#REF!</v>
      </c>
      <c r="R26" s="264" t="e">
        <f>#REF!</f>
        <v>#REF!</v>
      </c>
      <c r="S26" s="263" t="e">
        <f>#REF!</f>
        <v>#REF!</v>
      </c>
      <c r="T26" s="272" t="e">
        <f>#REF!</f>
        <v>#REF!</v>
      </c>
      <c r="U26" s="277" t="e">
        <f>#REF!</f>
        <v>#REF!</v>
      </c>
      <c r="V26" s="264" t="e">
        <f>#REF!</f>
        <v>#REF!</v>
      </c>
      <c r="W26" s="263" t="e">
        <f>#REF!</f>
        <v>#REF!</v>
      </c>
      <c r="X26" s="264" t="e">
        <f>#REF!</f>
        <v>#REF!</v>
      </c>
      <c r="Y26" s="288" t="e">
        <f>#REF!</f>
        <v>#REF!</v>
      </c>
      <c r="Z26" s="263" t="e">
        <f t="shared" si="5"/>
        <v>#REF!</v>
      </c>
      <c r="AA26" s="284" t="e">
        <f t="shared" si="1"/>
        <v>#REF!</v>
      </c>
      <c r="AB26" s="196"/>
      <c r="AF26" s="285" t="s">
        <v>93</v>
      </c>
      <c r="AG26" s="291" t="e">
        <f t="shared" si="6"/>
        <v>#REF!</v>
      </c>
      <c r="AH26" s="291" t="e">
        <f t="shared" si="7"/>
        <v>#REF!</v>
      </c>
      <c r="AI26" s="291" t="e">
        <f t="shared" si="8"/>
        <v>#REF!</v>
      </c>
      <c r="AJ26" s="291" t="e">
        <f t="shared" si="9"/>
        <v>#REF!</v>
      </c>
      <c r="AL26" s="291" t="e">
        <f t="shared" si="10"/>
        <v>#REF!</v>
      </c>
      <c r="AM26" s="291" t="e">
        <f t="shared" si="11"/>
        <v>#REF!</v>
      </c>
      <c r="AN26" s="291" t="e">
        <f t="shared" si="12"/>
        <v>#REF!</v>
      </c>
      <c r="AO26" s="291" t="e">
        <f t="shared" si="13"/>
        <v>#REF!</v>
      </c>
      <c r="AP26" s="291" t="e">
        <f t="shared" si="14"/>
        <v>#REF!</v>
      </c>
      <c r="AR26" s="291" t="e">
        <f t="shared" si="15"/>
        <v>#REF!</v>
      </c>
      <c r="AS26" s="291" t="e">
        <f t="shared" si="16"/>
        <v>#REF!</v>
      </c>
      <c r="AT26" s="291" t="e">
        <f t="shared" si="17"/>
        <v>#REF!</v>
      </c>
      <c r="AU26" s="291" t="e">
        <f t="shared" si="18"/>
        <v>#REF!</v>
      </c>
      <c r="AV26" s="291" t="e">
        <f t="shared" si="19"/>
        <v>#REF!</v>
      </c>
      <c r="AW26" s="291" t="e">
        <f t="shared" si="20"/>
        <v>#REF!</v>
      </c>
      <c r="AX26" s="291" t="e">
        <f t="shared" si="21"/>
        <v>#REF!</v>
      </c>
      <c r="AY26" s="291" t="e">
        <f t="shared" si="22"/>
        <v>#REF!</v>
      </c>
      <c r="AZ26" s="291" t="e">
        <f t="shared" si="23"/>
        <v>#REF!</v>
      </c>
      <c r="BA26" s="291" t="e">
        <f t="shared" si="24"/>
        <v>#REF!</v>
      </c>
      <c r="BB26" s="291" t="e">
        <f t="shared" si="25"/>
        <v>#REF!</v>
      </c>
    </row>
    <row r="27" spans="2:54" ht="18.75" customHeight="1">
      <c r="B27" s="26"/>
      <c r="C27" s="183" t="s">
        <v>81</v>
      </c>
      <c r="D27" s="250" t="e">
        <f>#REF!</f>
        <v>#REF!</v>
      </c>
      <c r="E27" s="239" t="e">
        <f>#REF!</f>
        <v>#REF!</v>
      </c>
      <c r="F27" s="238" t="e">
        <f>#REF!</f>
        <v>#REF!</v>
      </c>
      <c r="G27" s="239" t="e">
        <f>#REF!</f>
        <v>#REF!</v>
      </c>
      <c r="H27" s="242" t="e">
        <f t="shared" si="3"/>
        <v>#REF!</v>
      </c>
      <c r="I27" s="260" t="e">
        <f>#REF!</f>
        <v>#REF!</v>
      </c>
      <c r="J27" s="261" t="e">
        <f>#REF!</f>
        <v>#REF!</v>
      </c>
      <c r="K27" s="260" t="e">
        <f>#REF!</f>
        <v>#REF!</v>
      </c>
      <c r="L27" s="261" t="e">
        <f>#REF!</f>
        <v>#REF!</v>
      </c>
      <c r="M27" s="260" t="e">
        <f>#REF!</f>
        <v>#REF!</v>
      </c>
      <c r="N27" s="261" t="e">
        <f t="shared" si="4"/>
        <v>#REF!</v>
      </c>
      <c r="O27" s="263" t="e">
        <f>#REF!</f>
        <v>#REF!</v>
      </c>
      <c r="P27" s="264" t="e">
        <f>#REF!</f>
        <v>#REF!</v>
      </c>
      <c r="Q27" s="263" t="e">
        <f>#REF!</f>
        <v>#REF!</v>
      </c>
      <c r="R27" s="264" t="e">
        <f>#REF!</f>
        <v>#REF!</v>
      </c>
      <c r="S27" s="263" t="e">
        <f>#REF!</f>
        <v>#REF!</v>
      </c>
      <c r="T27" s="272" t="e">
        <f>#REF!</f>
        <v>#REF!</v>
      </c>
      <c r="U27" s="277" t="e">
        <f>#REF!</f>
        <v>#REF!</v>
      </c>
      <c r="V27" s="264" t="e">
        <f>#REF!</f>
        <v>#REF!</v>
      </c>
      <c r="W27" s="263" t="e">
        <f>#REF!</f>
        <v>#REF!</v>
      </c>
      <c r="X27" s="264" t="e">
        <f>#REF!</f>
        <v>#REF!</v>
      </c>
      <c r="Y27" s="288" t="e">
        <f>#REF!</f>
        <v>#REF!</v>
      </c>
      <c r="Z27" s="263" t="e">
        <f t="shared" si="5"/>
        <v>#REF!</v>
      </c>
      <c r="AA27" s="284" t="e">
        <f t="shared" si="1"/>
        <v>#REF!</v>
      </c>
      <c r="AB27" s="196"/>
      <c r="AF27" s="285" t="s">
        <v>94</v>
      </c>
      <c r="AG27" s="291" t="e">
        <f t="shared" si="6"/>
        <v>#REF!</v>
      </c>
      <c r="AH27" s="291" t="e">
        <f t="shared" si="7"/>
        <v>#REF!</v>
      </c>
      <c r="AI27" s="291" t="e">
        <f t="shared" si="8"/>
        <v>#REF!</v>
      </c>
      <c r="AJ27" s="291" t="e">
        <f t="shared" si="9"/>
        <v>#REF!</v>
      </c>
      <c r="AL27" s="291" t="e">
        <f t="shared" si="10"/>
        <v>#REF!</v>
      </c>
      <c r="AM27" s="291" t="e">
        <f t="shared" si="11"/>
        <v>#REF!</v>
      </c>
      <c r="AN27" s="291" t="e">
        <f t="shared" si="12"/>
        <v>#REF!</v>
      </c>
      <c r="AO27" s="291" t="e">
        <f t="shared" si="13"/>
        <v>#REF!</v>
      </c>
      <c r="AP27" s="291" t="e">
        <f t="shared" si="14"/>
        <v>#REF!</v>
      </c>
      <c r="AR27" s="291" t="e">
        <f t="shared" si="15"/>
        <v>#REF!</v>
      </c>
      <c r="AS27" s="291" t="e">
        <f t="shared" si="16"/>
        <v>#REF!</v>
      </c>
      <c r="AT27" s="291" t="e">
        <f t="shared" si="17"/>
        <v>#REF!</v>
      </c>
      <c r="AU27" s="291" t="e">
        <f t="shared" si="18"/>
        <v>#REF!</v>
      </c>
      <c r="AV27" s="291" t="e">
        <f t="shared" si="19"/>
        <v>#REF!</v>
      </c>
      <c r="AW27" s="291" t="e">
        <f t="shared" si="20"/>
        <v>#REF!</v>
      </c>
      <c r="AX27" s="291" t="e">
        <f t="shared" si="21"/>
        <v>#REF!</v>
      </c>
      <c r="AY27" s="291" t="e">
        <f t="shared" si="22"/>
        <v>#REF!</v>
      </c>
      <c r="AZ27" s="291" t="e">
        <f t="shared" si="23"/>
        <v>#REF!</v>
      </c>
      <c r="BA27" s="291" t="e">
        <f t="shared" si="24"/>
        <v>#REF!</v>
      </c>
      <c r="BB27" s="291" t="e">
        <f t="shared" si="25"/>
        <v>#REF!</v>
      </c>
    </row>
    <row r="28" spans="2:54" ht="30" customHeight="1">
      <c r="B28" s="26">
        <v>2010</v>
      </c>
      <c r="C28" s="183" t="s">
        <v>75</v>
      </c>
      <c r="D28" s="250" t="e">
        <f>#REF!</f>
        <v>#REF!</v>
      </c>
      <c r="E28" s="239" t="e">
        <f>#REF!</f>
        <v>#REF!</v>
      </c>
      <c r="F28" s="238" t="e">
        <f>#REF!</f>
        <v>#REF!</v>
      </c>
      <c r="G28" s="239" t="e">
        <f>#REF!</f>
        <v>#REF!</v>
      </c>
      <c r="H28" s="242" t="e">
        <f t="shared" si="3"/>
        <v>#REF!</v>
      </c>
      <c r="I28" s="260" t="e">
        <f>#REF!</f>
        <v>#REF!</v>
      </c>
      <c r="J28" s="261" t="e">
        <f>#REF!</f>
        <v>#REF!</v>
      </c>
      <c r="K28" s="260" t="e">
        <f>#REF!</f>
        <v>#REF!</v>
      </c>
      <c r="L28" s="261" t="e">
        <f>#REF!</f>
        <v>#REF!</v>
      </c>
      <c r="M28" s="260" t="e">
        <f>#REF!</f>
        <v>#REF!</v>
      </c>
      <c r="N28" s="261" t="e">
        <f t="shared" si="4"/>
        <v>#REF!</v>
      </c>
      <c r="O28" s="263" t="e">
        <f>#REF!</f>
        <v>#REF!</v>
      </c>
      <c r="P28" s="264" t="e">
        <f>#REF!</f>
        <v>#REF!</v>
      </c>
      <c r="Q28" s="263" t="e">
        <f>#REF!</f>
        <v>#REF!</v>
      </c>
      <c r="R28" s="264" t="e">
        <f>#REF!</f>
        <v>#REF!</v>
      </c>
      <c r="S28" s="263" t="e">
        <f>#REF!</f>
        <v>#REF!</v>
      </c>
      <c r="T28" s="272" t="e">
        <f>#REF!</f>
        <v>#REF!</v>
      </c>
      <c r="U28" s="277" t="e">
        <f>#REF!</f>
        <v>#REF!</v>
      </c>
      <c r="V28" s="264" t="e">
        <f>#REF!</f>
        <v>#REF!</v>
      </c>
      <c r="W28" s="263" t="e">
        <f>#REF!</f>
        <v>#REF!</v>
      </c>
      <c r="X28" s="264" t="e">
        <f>#REF!</f>
        <v>#REF!</v>
      </c>
      <c r="Y28" s="288" t="e">
        <f>#REF!</f>
        <v>#REF!</v>
      </c>
      <c r="Z28" s="263" t="e">
        <f t="shared" si="5"/>
        <v>#REF!</v>
      </c>
      <c r="AA28" s="284" t="e">
        <f t="shared" si="1"/>
        <v>#REF!</v>
      </c>
      <c r="AB28" s="196"/>
      <c r="AF28" s="285" t="s">
        <v>95</v>
      </c>
      <c r="AG28" s="291" t="e">
        <f t="shared" si="6"/>
        <v>#REF!</v>
      </c>
      <c r="AH28" s="291" t="e">
        <f t="shared" si="7"/>
        <v>#REF!</v>
      </c>
      <c r="AI28" s="291" t="e">
        <f t="shared" si="8"/>
        <v>#REF!</v>
      </c>
      <c r="AJ28" s="291" t="e">
        <f t="shared" si="9"/>
        <v>#REF!</v>
      </c>
      <c r="AL28" s="291" t="e">
        <f t="shared" si="10"/>
        <v>#REF!</v>
      </c>
      <c r="AM28" s="291" t="e">
        <f t="shared" si="11"/>
        <v>#REF!</v>
      </c>
      <c r="AN28" s="291" t="e">
        <f t="shared" si="12"/>
        <v>#REF!</v>
      </c>
      <c r="AO28" s="291" t="e">
        <f t="shared" si="13"/>
        <v>#REF!</v>
      </c>
      <c r="AP28" s="291" t="e">
        <f t="shared" si="14"/>
        <v>#REF!</v>
      </c>
      <c r="AR28" s="291" t="e">
        <f t="shared" si="15"/>
        <v>#REF!</v>
      </c>
      <c r="AS28" s="291" t="e">
        <f t="shared" si="16"/>
        <v>#REF!</v>
      </c>
      <c r="AT28" s="291" t="e">
        <f t="shared" si="17"/>
        <v>#REF!</v>
      </c>
      <c r="AU28" s="291" t="e">
        <f t="shared" si="18"/>
        <v>#REF!</v>
      </c>
      <c r="AV28" s="291" t="e">
        <f t="shared" si="19"/>
        <v>#REF!</v>
      </c>
      <c r="AW28" s="291" t="e">
        <f t="shared" si="20"/>
        <v>#REF!</v>
      </c>
      <c r="AX28" s="291" t="e">
        <f t="shared" si="21"/>
        <v>#REF!</v>
      </c>
      <c r="AY28" s="291" t="e">
        <f t="shared" si="22"/>
        <v>#REF!</v>
      </c>
      <c r="AZ28" s="291" t="e">
        <f t="shared" si="23"/>
        <v>#REF!</v>
      </c>
      <c r="BA28" s="291" t="e">
        <f t="shared" si="24"/>
        <v>#REF!</v>
      </c>
      <c r="BB28" s="291" t="e">
        <f t="shared" si="25"/>
        <v>#REF!</v>
      </c>
    </row>
    <row r="29" spans="2:54" ht="18.75" customHeight="1">
      <c r="B29" s="26"/>
      <c r="C29" s="183" t="s">
        <v>77</v>
      </c>
      <c r="D29" s="250" t="e">
        <f>#REF!</f>
        <v>#REF!</v>
      </c>
      <c r="E29" s="239" t="e">
        <f>#REF!</f>
        <v>#REF!</v>
      </c>
      <c r="F29" s="238" t="e">
        <f>#REF!</f>
        <v>#REF!</v>
      </c>
      <c r="G29" s="239" t="e">
        <f>#REF!</f>
        <v>#REF!</v>
      </c>
      <c r="H29" s="242" t="e">
        <f t="shared" si="3"/>
        <v>#REF!</v>
      </c>
      <c r="I29" s="260" t="e">
        <f>#REF!</f>
        <v>#REF!</v>
      </c>
      <c r="J29" s="261" t="e">
        <f>#REF!</f>
        <v>#REF!</v>
      </c>
      <c r="K29" s="260" t="e">
        <f>#REF!</f>
        <v>#REF!</v>
      </c>
      <c r="L29" s="261" t="e">
        <f>#REF!</f>
        <v>#REF!</v>
      </c>
      <c r="M29" s="260" t="e">
        <f>#REF!</f>
        <v>#REF!</v>
      </c>
      <c r="N29" s="261" t="e">
        <f t="shared" si="4"/>
        <v>#REF!</v>
      </c>
      <c r="O29" s="263" t="e">
        <f>#REF!</f>
        <v>#REF!</v>
      </c>
      <c r="P29" s="264" t="e">
        <f>#REF!</f>
        <v>#REF!</v>
      </c>
      <c r="Q29" s="263" t="e">
        <f>#REF!</f>
        <v>#REF!</v>
      </c>
      <c r="R29" s="264" t="e">
        <f>#REF!</f>
        <v>#REF!</v>
      </c>
      <c r="S29" s="263" t="e">
        <f>#REF!</f>
        <v>#REF!</v>
      </c>
      <c r="T29" s="272" t="e">
        <f>#REF!</f>
        <v>#REF!</v>
      </c>
      <c r="U29" s="277" t="e">
        <f>#REF!</f>
        <v>#REF!</v>
      </c>
      <c r="V29" s="264" t="e">
        <f>#REF!</f>
        <v>#REF!</v>
      </c>
      <c r="W29" s="263" t="e">
        <f>#REF!</f>
        <v>#REF!</v>
      </c>
      <c r="X29" s="264" t="e">
        <f>#REF!</f>
        <v>#REF!</v>
      </c>
      <c r="Y29" s="288" t="e">
        <f>#REF!</f>
        <v>#REF!</v>
      </c>
      <c r="Z29" s="263" t="e">
        <f t="shared" si="5"/>
        <v>#REF!</v>
      </c>
      <c r="AA29" s="284" t="e">
        <f t="shared" si="1"/>
        <v>#REF!</v>
      </c>
      <c r="AB29" s="196"/>
      <c r="AR29" s="291"/>
      <c r="AS29" s="291"/>
      <c r="AT29" s="291"/>
      <c r="AU29" s="291"/>
      <c r="AV29" s="291"/>
      <c r="AW29" s="291"/>
      <c r="AX29" s="291"/>
      <c r="AY29" s="291"/>
      <c r="AZ29" s="291"/>
      <c r="BA29" s="291"/>
      <c r="BB29" s="291"/>
    </row>
    <row r="30" spans="2:54" ht="18.75" customHeight="1">
      <c r="B30" s="26"/>
      <c r="C30" s="183" t="s">
        <v>79</v>
      </c>
      <c r="D30" s="250" t="e">
        <f>#REF!</f>
        <v>#REF!</v>
      </c>
      <c r="E30" s="239" t="e">
        <f>#REF!</f>
        <v>#REF!</v>
      </c>
      <c r="F30" s="238" t="e">
        <f>#REF!</f>
        <v>#REF!</v>
      </c>
      <c r="G30" s="239" t="e">
        <f>#REF!</f>
        <v>#REF!</v>
      </c>
      <c r="H30" s="242" t="e">
        <f t="shared" si="3"/>
        <v>#REF!</v>
      </c>
      <c r="I30" s="260" t="e">
        <f>#REF!</f>
        <v>#REF!</v>
      </c>
      <c r="J30" s="261" t="e">
        <f>#REF!</f>
        <v>#REF!</v>
      </c>
      <c r="K30" s="260" t="e">
        <f>#REF!</f>
        <v>#REF!</v>
      </c>
      <c r="L30" s="261" t="e">
        <f>#REF!</f>
        <v>#REF!</v>
      </c>
      <c r="M30" s="260" t="e">
        <f>#REF!</f>
        <v>#REF!</v>
      </c>
      <c r="N30" s="261" t="e">
        <f t="shared" si="4"/>
        <v>#REF!</v>
      </c>
      <c r="O30" s="263" t="e">
        <f>#REF!</f>
        <v>#REF!</v>
      </c>
      <c r="P30" s="264" t="e">
        <f>#REF!</f>
        <v>#REF!</v>
      </c>
      <c r="Q30" s="263" t="e">
        <f>#REF!</f>
        <v>#REF!</v>
      </c>
      <c r="R30" s="264" t="e">
        <f>#REF!</f>
        <v>#REF!</v>
      </c>
      <c r="S30" s="263" t="e">
        <f>#REF!</f>
        <v>#REF!</v>
      </c>
      <c r="T30" s="272" t="e">
        <f>#REF!</f>
        <v>#REF!</v>
      </c>
      <c r="U30" s="277" t="e">
        <f>#REF!</f>
        <v>#REF!</v>
      </c>
      <c r="V30" s="264" t="e">
        <f>#REF!</f>
        <v>#REF!</v>
      </c>
      <c r="W30" s="263" t="e">
        <f>#REF!</f>
        <v>#REF!</v>
      </c>
      <c r="X30" s="264" t="e">
        <f>#REF!</f>
        <v>#REF!</v>
      </c>
      <c r="Y30" s="288" t="e">
        <f>#REF!</f>
        <v>#REF!</v>
      </c>
      <c r="Z30" s="263" t="e">
        <f t="shared" si="5"/>
        <v>#REF!</v>
      </c>
      <c r="AA30" s="284" t="e">
        <f t="shared" si="1"/>
        <v>#REF!</v>
      </c>
      <c r="AB30" s="196"/>
      <c r="AR30" s="291"/>
      <c r="AS30" s="291"/>
      <c r="AT30" s="291"/>
      <c r="AU30" s="291"/>
      <c r="AV30" s="291"/>
      <c r="AW30" s="291"/>
      <c r="AX30" s="291"/>
      <c r="AY30" s="291"/>
      <c r="AZ30" s="291"/>
      <c r="BA30" s="291"/>
      <c r="BB30" s="291"/>
    </row>
    <row r="31" spans="2:54" ht="18.75" customHeight="1">
      <c r="B31" s="26"/>
      <c r="C31" s="183" t="s">
        <v>81</v>
      </c>
      <c r="D31" s="250" t="e">
        <f>#REF!</f>
        <v>#REF!</v>
      </c>
      <c r="E31" s="239" t="e">
        <f>#REF!</f>
        <v>#REF!</v>
      </c>
      <c r="F31" s="238" t="e">
        <f>#REF!</f>
        <v>#REF!</v>
      </c>
      <c r="G31" s="239" t="e">
        <f>#REF!</f>
        <v>#REF!</v>
      </c>
      <c r="H31" s="242" t="e">
        <f t="shared" si="3"/>
        <v>#REF!</v>
      </c>
      <c r="I31" s="260" t="e">
        <f>#REF!</f>
        <v>#REF!</v>
      </c>
      <c r="J31" s="261" t="e">
        <f>#REF!</f>
        <v>#REF!</v>
      </c>
      <c r="K31" s="260" t="e">
        <f>#REF!</f>
        <v>#REF!</v>
      </c>
      <c r="L31" s="261" t="e">
        <f>#REF!</f>
        <v>#REF!</v>
      </c>
      <c r="M31" s="260" t="e">
        <f>#REF!</f>
        <v>#REF!</v>
      </c>
      <c r="N31" s="261" t="e">
        <f t="shared" si="4"/>
        <v>#REF!</v>
      </c>
      <c r="O31" s="263" t="e">
        <f>#REF!</f>
        <v>#REF!</v>
      </c>
      <c r="P31" s="264" t="e">
        <f>#REF!</f>
        <v>#REF!</v>
      </c>
      <c r="Q31" s="263" t="e">
        <f>#REF!</f>
        <v>#REF!</v>
      </c>
      <c r="R31" s="264" t="e">
        <f>#REF!</f>
        <v>#REF!</v>
      </c>
      <c r="S31" s="263" t="e">
        <f>#REF!</f>
        <v>#REF!</v>
      </c>
      <c r="T31" s="272" t="e">
        <f>#REF!</f>
        <v>#REF!</v>
      </c>
      <c r="U31" s="277" t="e">
        <f>#REF!</f>
        <v>#REF!</v>
      </c>
      <c r="V31" s="264" t="e">
        <f>#REF!</f>
        <v>#REF!</v>
      </c>
      <c r="W31" s="263" t="e">
        <f>#REF!</f>
        <v>#REF!</v>
      </c>
      <c r="X31" s="264" t="e">
        <f>#REF!</f>
        <v>#REF!</v>
      </c>
      <c r="Y31" s="288" t="e">
        <f>#REF!</f>
        <v>#REF!</v>
      </c>
      <c r="Z31" s="263" t="e">
        <f t="shared" si="5"/>
        <v>#REF!</v>
      </c>
      <c r="AA31" s="284" t="e">
        <f t="shared" si="1"/>
        <v>#REF!</v>
      </c>
      <c r="AB31" s="196"/>
      <c r="AR31" s="291"/>
      <c r="AS31" s="291"/>
      <c r="AT31" s="291"/>
      <c r="AU31" s="291"/>
      <c r="AV31" s="291"/>
      <c r="AW31" s="291"/>
      <c r="AX31" s="291"/>
      <c r="AY31" s="291"/>
      <c r="AZ31" s="291"/>
      <c r="BA31" s="291"/>
      <c r="BB31" s="291"/>
    </row>
    <row r="32" spans="2:54" ht="29.25" customHeight="1">
      <c r="B32" s="26">
        <v>2011</v>
      </c>
      <c r="C32" s="183" t="s">
        <v>75</v>
      </c>
      <c r="D32" s="250" t="e">
        <f>#REF!</f>
        <v>#REF!</v>
      </c>
      <c r="E32" s="239" t="e">
        <f>#REF!</f>
        <v>#REF!</v>
      </c>
      <c r="F32" s="238" t="e">
        <f>#REF!</f>
        <v>#REF!</v>
      </c>
      <c r="G32" s="239" t="e">
        <f>#REF!</f>
        <v>#REF!</v>
      </c>
      <c r="H32" s="242" t="e">
        <f t="shared" si="3"/>
        <v>#REF!</v>
      </c>
      <c r="I32" s="260" t="e">
        <f>#REF!</f>
        <v>#REF!</v>
      </c>
      <c r="J32" s="261" t="e">
        <f>#REF!</f>
        <v>#REF!</v>
      </c>
      <c r="K32" s="260" t="e">
        <f>#REF!</f>
        <v>#REF!</v>
      </c>
      <c r="L32" s="261" t="e">
        <f>#REF!</f>
        <v>#REF!</v>
      </c>
      <c r="M32" s="260" t="e">
        <f>#REF!</f>
        <v>#REF!</v>
      </c>
      <c r="N32" s="261" t="e">
        <f t="shared" si="4"/>
        <v>#REF!</v>
      </c>
      <c r="O32" s="263" t="e">
        <f>#REF!</f>
        <v>#REF!</v>
      </c>
      <c r="P32" s="264" t="e">
        <f>#REF!</f>
        <v>#REF!</v>
      </c>
      <c r="Q32" s="263" t="e">
        <f>#REF!</f>
        <v>#REF!</v>
      </c>
      <c r="R32" s="264" t="e">
        <f>#REF!</f>
        <v>#REF!</v>
      </c>
      <c r="S32" s="263" t="e">
        <f>#REF!</f>
        <v>#REF!</v>
      </c>
      <c r="T32" s="272" t="e">
        <f>#REF!</f>
        <v>#REF!</v>
      </c>
      <c r="U32" s="277" t="e">
        <f>#REF!</f>
        <v>#REF!</v>
      </c>
      <c r="V32" s="264" t="e">
        <f>#REF!</f>
        <v>#REF!</v>
      </c>
      <c r="W32" s="263" t="e">
        <f>#REF!</f>
        <v>#REF!</v>
      </c>
      <c r="X32" s="264" t="e">
        <f>#REF!</f>
        <v>#REF!</v>
      </c>
      <c r="Y32" s="288" t="e">
        <f>#REF!</f>
        <v>#REF!</v>
      </c>
      <c r="Z32" s="263" t="e">
        <f t="shared" si="5"/>
        <v>#REF!</v>
      </c>
      <c r="AA32" s="284" t="e">
        <f t="shared" si="1"/>
        <v>#REF!</v>
      </c>
      <c r="AB32" s="196"/>
      <c r="AR32" s="291"/>
      <c r="AS32" s="291"/>
      <c r="AT32" s="291"/>
      <c r="AU32" s="291"/>
      <c r="AV32" s="291"/>
      <c r="AW32" s="291"/>
      <c r="AX32" s="291"/>
      <c r="AY32" s="291"/>
      <c r="AZ32" s="291"/>
      <c r="BA32" s="291"/>
      <c r="BB32" s="291"/>
    </row>
    <row r="33" spans="2:28" ht="18.75" customHeight="1">
      <c r="B33" s="26"/>
      <c r="C33" s="183" t="s">
        <v>96</v>
      </c>
      <c r="D33" s="250" t="e">
        <f>#REF!</f>
        <v>#REF!</v>
      </c>
      <c r="E33" s="239" t="e">
        <f>#REF!</f>
        <v>#REF!</v>
      </c>
      <c r="F33" s="238" t="e">
        <f>#REF!</f>
        <v>#REF!</v>
      </c>
      <c r="G33" s="239" t="e">
        <f>#REF!</f>
        <v>#REF!</v>
      </c>
      <c r="H33" s="242" t="e">
        <f t="shared" si="3"/>
        <v>#REF!</v>
      </c>
      <c r="I33" s="260" t="e">
        <f>#REF!</f>
        <v>#REF!</v>
      </c>
      <c r="J33" s="261" t="e">
        <f>#REF!</f>
        <v>#REF!</v>
      </c>
      <c r="K33" s="260" t="e">
        <f>#REF!</f>
        <v>#REF!</v>
      </c>
      <c r="L33" s="261" t="e">
        <f>#REF!</f>
        <v>#REF!</v>
      </c>
      <c r="M33" s="260" t="e">
        <f>#REF!</f>
        <v>#REF!</v>
      </c>
      <c r="N33" s="261" t="e">
        <f t="shared" si="4"/>
        <v>#REF!</v>
      </c>
      <c r="O33" s="263" t="e">
        <f>#REF!</f>
        <v>#REF!</v>
      </c>
      <c r="P33" s="264" t="e">
        <f>#REF!</f>
        <v>#REF!</v>
      </c>
      <c r="Q33" s="263" t="e">
        <f>#REF!</f>
        <v>#REF!</v>
      </c>
      <c r="R33" s="264" t="e">
        <f>#REF!</f>
        <v>#REF!</v>
      </c>
      <c r="S33" s="263" t="e">
        <f>#REF!</f>
        <v>#REF!</v>
      </c>
      <c r="T33" s="272" t="e">
        <f>#REF!</f>
        <v>#REF!</v>
      </c>
      <c r="U33" s="277" t="e">
        <f>#REF!</f>
        <v>#REF!</v>
      </c>
      <c r="V33" s="264" t="e">
        <f>#REF!</f>
        <v>#REF!</v>
      </c>
      <c r="W33" s="263" t="e">
        <f>#REF!</f>
        <v>#REF!</v>
      </c>
      <c r="X33" s="264" t="e">
        <f>#REF!</f>
        <v>#REF!</v>
      </c>
      <c r="Y33" s="288" t="e">
        <f>#REF!</f>
        <v>#REF!</v>
      </c>
      <c r="Z33" s="263" t="e">
        <f t="shared" si="5"/>
        <v>#REF!</v>
      </c>
      <c r="AA33" s="284" t="e">
        <f t="shared" si="1"/>
        <v>#REF!</v>
      </c>
      <c r="AB33" s="196"/>
    </row>
    <row r="34" spans="2:28" ht="18.75" customHeight="1">
      <c r="B34" s="26"/>
      <c r="C34" s="183" t="s">
        <v>97</v>
      </c>
      <c r="D34" s="250" t="e">
        <f>#REF!</f>
        <v>#REF!</v>
      </c>
      <c r="E34" s="239" t="e">
        <f>#REF!</f>
        <v>#REF!</v>
      </c>
      <c r="F34" s="238" t="e">
        <f>#REF!</f>
        <v>#REF!</v>
      </c>
      <c r="G34" s="239" t="e">
        <f>#REF!</f>
        <v>#REF!</v>
      </c>
      <c r="H34" s="242" t="e">
        <f t="shared" si="3"/>
        <v>#REF!</v>
      </c>
      <c r="I34" s="260" t="e">
        <f>#REF!</f>
        <v>#REF!</v>
      </c>
      <c r="J34" s="261" t="e">
        <f>#REF!</f>
        <v>#REF!</v>
      </c>
      <c r="K34" s="260" t="e">
        <f>#REF!</f>
        <v>#REF!</v>
      </c>
      <c r="L34" s="261" t="e">
        <f>#REF!</f>
        <v>#REF!</v>
      </c>
      <c r="M34" s="260" t="e">
        <f>#REF!</f>
        <v>#REF!</v>
      </c>
      <c r="N34" s="261" t="e">
        <f t="shared" si="4"/>
        <v>#REF!</v>
      </c>
      <c r="O34" s="263" t="e">
        <f>#REF!</f>
        <v>#REF!</v>
      </c>
      <c r="P34" s="264" t="e">
        <f>#REF!</f>
        <v>#REF!</v>
      </c>
      <c r="Q34" s="263" t="e">
        <f>#REF!</f>
        <v>#REF!</v>
      </c>
      <c r="R34" s="264" t="e">
        <f>#REF!</f>
        <v>#REF!</v>
      </c>
      <c r="S34" s="263" t="e">
        <f>#REF!</f>
        <v>#REF!</v>
      </c>
      <c r="T34" s="272" t="e">
        <f>#REF!</f>
        <v>#REF!</v>
      </c>
      <c r="U34" s="277" t="e">
        <f>#REF!</f>
        <v>#REF!</v>
      </c>
      <c r="V34" s="264" t="e">
        <f>#REF!</f>
        <v>#REF!</v>
      </c>
      <c r="W34" s="263" t="e">
        <f>#REF!</f>
        <v>#REF!</v>
      </c>
      <c r="X34" s="264" t="e">
        <f>#REF!</f>
        <v>#REF!</v>
      </c>
      <c r="Y34" s="288" t="e">
        <f>#REF!</f>
        <v>#REF!</v>
      </c>
      <c r="Z34" s="263" t="e">
        <f t="shared" si="5"/>
        <v>#REF!</v>
      </c>
      <c r="AA34" s="284" t="e">
        <f t="shared" si="1"/>
        <v>#REF!</v>
      </c>
      <c r="AB34" s="196"/>
    </row>
    <row r="35" spans="2:28" ht="18.75" hidden="1" customHeight="1">
      <c r="B35" s="26"/>
      <c r="C35" s="183" t="s">
        <v>98</v>
      </c>
      <c r="D35" s="250" t="e">
        <f>#REF!</f>
        <v>#REF!</v>
      </c>
      <c r="E35" s="239" t="e">
        <f>#REF!</f>
        <v>#REF!</v>
      </c>
      <c r="F35" s="238" t="e">
        <f>#REF!</f>
        <v>#REF!</v>
      </c>
      <c r="G35" s="239" t="e">
        <f>#REF!</f>
        <v>#REF!</v>
      </c>
      <c r="H35" s="242" t="e">
        <f t="shared" si="3"/>
        <v>#REF!</v>
      </c>
      <c r="I35" s="260" t="e">
        <f>#REF!</f>
        <v>#REF!</v>
      </c>
      <c r="J35" s="261" t="e">
        <f>#REF!</f>
        <v>#REF!</v>
      </c>
      <c r="K35" s="260" t="e">
        <f>#REF!</f>
        <v>#REF!</v>
      </c>
      <c r="L35" s="261" t="e">
        <f>#REF!</f>
        <v>#REF!</v>
      </c>
      <c r="M35" s="260" t="e">
        <f>#REF!</f>
        <v>#REF!</v>
      </c>
      <c r="N35" s="261" t="e">
        <f t="shared" si="4"/>
        <v>#REF!</v>
      </c>
      <c r="O35" s="263" t="e">
        <f>#REF!</f>
        <v>#REF!</v>
      </c>
      <c r="P35" s="264" t="e">
        <f>#REF!</f>
        <v>#REF!</v>
      </c>
      <c r="Q35" s="263" t="e">
        <f>#REF!</f>
        <v>#REF!</v>
      </c>
      <c r="R35" s="264" t="e">
        <f>#REF!</f>
        <v>#REF!</v>
      </c>
      <c r="S35" s="263" t="e">
        <f>#REF!</f>
        <v>#REF!</v>
      </c>
      <c r="T35" s="272" t="e">
        <f>#REF!</f>
        <v>#REF!</v>
      </c>
      <c r="U35" s="277" t="e">
        <f>#REF!</f>
        <v>#REF!</v>
      </c>
      <c r="V35" s="264" t="e">
        <f>#REF!</f>
        <v>#REF!</v>
      </c>
      <c r="W35" s="263" t="e">
        <f>#REF!</f>
        <v>#REF!</v>
      </c>
      <c r="X35" s="264" t="e">
        <f>#REF!</f>
        <v>#REF!</v>
      </c>
      <c r="Y35" s="288" t="e">
        <f>#REF!</f>
        <v>#REF!</v>
      </c>
      <c r="Z35" s="263" t="e">
        <f t="shared" si="5"/>
        <v>#REF!</v>
      </c>
      <c r="AA35" s="284" t="e">
        <f t="shared" si="1"/>
        <v>#REF!</v>
      </c>
      <c r="AB35" s="196"/>
    </row>
    <row r="36" spans="2:28" ht="18.75" hidden="1" customHeight="1">
      <c r="B36" s="26">
        <v>2012</v>
      </c>
      <c r="C36" s="183" t="s">
        <v>99</v>
      </c>
      <c r="D36" s="250" t="e">
        <f>#REF!</f>
        <v>#REF!</v>
      </c>
      <c r="E36" s="239" t="e">
        <f>#REF!</f>
        <v>#REF!</v>
      </c>
      <c r="F36" s="238" t="e">
        <f>#REF!</f>
        <v>#REF!</v>
      </c>
      <c r="G36" s="239" t="e">
        <f>#REF!</f>
        <v>#REF!</v>
      </c>
      <c r="H36" s="242" t="e">
        <f t="shared" si="3"/>
        <v>#REF!</v>
      </c>
      <c r="I36" s="260" t="e">
        <f>#REF!</f>
        <v>#REF!</v>
      </c>
      <c r="J36" s="261" t="e">
        <f>#REF!</f>
        <v>#REF!</v>
      </c>
      <c r="K36" s="260" t="e">
        <f>#REF!</f>
        <v>#REF!</v>
      </c>
      <c r="L36" s="261" t="e">
        <f>#REF!</f>
        <v>#REF!</v>
      </c>
      <c r="M36" s="260" t="e">
        <f>#REF!</f>
        <v>#REF!</v>
      </c>
      <c r="N36" s="261" t="e">
        <f t="shared" si="4"/>
        <v>#REF!</v>
      </c>
      <c r="O36" s="263" t="e">
        <f>#REF!</f>
        <v>#REF!</v>
      </c>
      <c r="P36" s="264" t="e">
        <f>#REF!</f>
        <v>#REF!</v>
      </c>
      <c r="Q36" s="263" t="e">
        <f>#REF!</f>
        <v>#REF!</v>
      </c>
      <c r="R36" s="264" t="e">
        <f>#REF!</f>
        <v>#REF!</v>
      </c>
      <c r="S36" s="263" t="e">
        <f>#REF!</f>
        <v>#REF!</v>
      </c>
      <c r="T36" s="272" t="e">
        <f>#REF!</f>
        <v>#REF!</v>
      </c>
      <c r="U36" s="277" t="e">
        <f>#REF!</f>
        <v>#REF!</v>
      </c>
      <c r="V36" s="264" t="e">
        <f>#REF!</f>
        <v>#REF!</v>
      </c>
      <c r="W36" s="263" t="e">
        <f>#REF!</f>
        <v>#REF!</v>
      </c>
      <c r="X36" s="264" t="e">
        <f>#REF!</f>
        <v>#REF!</v>
      </c>
      <c r="Y36" s="288" t="e">
        <f>#REF!</f>
        <v>#REF!</v>
      </c>
      <c r="Z36" s="263" t="e">
        <f t="shared" si="5"/>
        <v>#REF!</v>
      </c>
      <c r="AA36" s="284" t="e">
        <f t="shared" si="1"/>
        <v>#REF!</v>
      </c>
      <c r="AB36" s="196"/>
    </row>
    <row r="37" spans="2:28" ht="4.5" customHeight="1">
      <c r="B37" s="332"/>
      <c r="C37" s="33"/>
      <c r="D37" s="251"/>
      <c r="E37" s="252"/>
      <c r="F37" s="252"/>
      <c r="G37" s="252"/>
      <c r="H37" s="252"/>
      <c r="I37" s="252"/>
      <c r="J37" s="252"/>
      <c r="K37" s="252"/>
      <c r="L37" s="252"/>
      <c r="M37" s="252"/>
      <c r="N37" s="252"/>
      <c r="O37" s="252"/>
      <c r="P37" s="252"/>
      <c r="Q37" s="252"/>
      <c r="R37" s="252"/>
      <c r="S37" s="252"/>
      <c r="T37" s="278"/>
      <c r="U37" s="279"/>
      <c r="V37" s="252"/>
      <c r="W37" s="252"/>
      <c r="X37" s="252"/>
      <c r="Y37" s="278"/>
      <c r="Z37" s="278"/>
      <c r="AA37" s="289"/>
      <c r="AB37" s="290"/>
    </row>
    <row r="38" spans="2:28" ht="18.75" customHeight="1">
      <c r="B38" s="36" t="s">
        <v>59</v>
      </c>
      <c r="C38" s="1"/>
      <c r="D38" s="253"/>
      <c r="E38" s="42"/>
      <c r="F38" s="42"/>
      <c r="G38" s="42"/>
      <c r="H38" s="42"/>
      <c r="I38" s="42"/>
      <c r="J38" s="42"/>
      <c r="K38" s="42"/>
      <c r="L38" s="42"/>
      <c r="M38" s="42"/>
      <c r="N38" s="42"/>
      <c r="O38" s="42"/>
      <c r="P38" s="42"/>
      <c r="Q38" s="42"/>
      <c r="R38" s="42"/>
      <c r="S38" s="42"/>
      <c r="T38" s="38"/>
      <c r="U38" s="280"/>
      <c r="V38" s="42"/>
      <c r="W38" s="42"/>
      <c r="X38" s="42"/>
      <c r="Y38" s="38"/>
      <c r="Z38" s="38"/>
      <c r="AA38" s="290"/>
      <c r="AB38" s="290"/>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6" width="7.21875" style="13" customWidth="1"/>
    <col min="27" max="27" width="8.44140625" style="13" customWidth="1"/>
    <col min="28" max="28" width="7.21875" style="170" customWidth="1"/>
    <col min="29" max="29" width="8.44140625" style="13" customWidth="1"/>
    <col min="30" max="30" width="1.21875" style="13" customWidth="1"/>
    <col min="31" max="16384" width="9.21875" style="13"/>
  </cols>
  <sheetData>
    <row r="1" spans="2:34" ht="26.25" customHeight="1">
      <c r="B1" s="171" t="s">
        <v>60</v>
      </c>
      <c r="D1" s="12"/>
      <c r="E1" s="12"/>
      <c r="F1" s="12"/>
      <c r="G1" s="12"/>
      <c r="H1" s="12"/>
      <c r="I1" s="12"/>
      <c r="J1" s="12"/>
      <c r="K1" s="12"/>
      <c r="L1" s="12"/>
    </row>
    <row r="2" spans="2:34" ht="14.4">
      <c r="B2" s="75"/>
      <c r="D2" s="472" t="s">
        <v>24</v>
      </c>
      <c r="E2" s="473"/>
      <c r="F2" s="473"/>
      <c r="G2" s="474"/>
      <c r="H2" s="10"/>
      <c r="I2" s="472" t="s">
        <v>25</v>
      </c>
      <c r="J2" s="475"/>
      <c r="K2" s="475"/>
      <c r="L2" s="475"/>
      <c r="M2" s="476"/>
      <c r="N2" s="9"/>
      <c r="O2" s="472" t="s">
        <v>26</v>
      </c>
      <c r="P2" s="475"/>
      <c r="Q2" s="475"/>
      <c r="R2" s="475"/>
      <c r="S2" s="475"/>
      <c r="T2" s="475"/>
      <c r="U2" s="475"/>
      <c r="V2" s="475"/>
      <c r="W2" s="475"/>
      <c r="X2" s="475"/>
      <c r="Y2" s="476"/>
      <c r="Z2" s="8"/>
      <c r="AA2" s="8"/>
      <c r="AB2" s="201"/>
      <c r="AC2" s="143"/>
    </row>
    <row r="3" spans="2:34" s="12" customFormat="1" ht="123.75" customHeight="1">
      <c r="B3" s="357" t="s">
        <v>61</v>
      </c>
      <c r="C3" s="376" t="s">
        <v>62</v>
      </c>
      <c r="D3" s="377" t="s">
        <v>29</v>
      </c>
      <c r="E3" s="377" t="s">
        <v>30</v>
      </c>
      <c r="F3" s="377" t="s">
        <v>31</v>
      </c>
      <c r="G3" s="377" t="s">
        <v>32</v>
      </c>
      <c r="H3" s="377"/>
      <c r="I3" s="378" t="s">
        <v>33</v>
      </c>
      <c r="J3" s="379" t="s">
        <v>34</v>
      </c>
      <c r="K3" s="378" t="s">
        <v>35</v>
      </c>
      <c r="L3" s="378" t="s">
        <v>36</v>
      </c>
      <c r="M3" s="379" t="s">
        <v>37</v>
      </c>
      <c r="N3" s="379"/>
      <c r="O3" s="380" t="s">
        <v>38</v>
      </c>
      <c r="P3" s="380" t="s">
        <v>39</v>
      </c>
      <c r="Q3" s="380" t="s">
        <v>40</v>
      </c>
      <c r="R3" s="380" t="s">
        <v>41</v>
      </c>
      <c r="S3" s="380" t="s">
        <v>42</v>
      </c>
      <c r="T3" s="380" t="s">
        <v>43</v>
      </c>
      <c r="U3" s="380" t="s">
        <v>44</v>
      </c>
      <c r="V3" s="380" t="s">
        <v>45</v>
      </c>
      <c r="W3" s="380" t="s">
        <v>46</v>
      </c>
      <c r="X3" s="380" t="s">
        <v>47</v>
      </c>
      <c r="Y3" s="380" t="s">
        <v>48</v>
      </c>
      <c r="Z3" s="380"/>
      <c r="AA3" s="381" t="s">
        <v>63</v>
      </c>
      <c r="AB3" s="383" t="s">
        <v>50</v>
      </c>
      <c r="AC3" s="358" t="s">
        <v>51</v>
      </c>
      <c r="AF3" s="8" t="s">
        <v>52</v>
      </c>
      <c r="AG3" s="8" t="s">
        <v>53</v>
      </c>
      <c r="AH3" s="8" t="s">
        <v>54</v>
      </c>
    </row>
    <row r="4" spans="2:34" ht="24.75" customHeight="1">
      <c r="B4" s="60">
        <v>2006</v>
      </c>
      <c r="C4" s="71"/>
      <c r="D4" s="173"/>
      <c r="E4" s="174"/>
      <c r="F4" s="175"/>
      <c r="G4" s="176"/>
      <c r="H4" s="175"/>
      <c r="I4" s="177"/>
      <c r="J4" s="186"/>
      <c r="K4" s="177"/>
      <c r="L4" s="187"/>
      <c r="M4" s="177"/>
      <c r="N4" s="177"/>
      <c r="O4" s="188"/>
      <c r="P4" s="189"/>
      <c r="Q4" s="188"/>
      <c r="R4" s="189"/>
      <c r="S4" s="188"/>
      <c r="T4" s="189"/>
      <c r="U4" s="188"/>
      <c r="V4" s="189"/>
      <c r="W4" s="188"/>
      <c r="X4" s="193"/>
      <c r="Y4" s="188"/>
      <c r="Z4" s="188"/>
      <c r="AA4" s="194"/>
      <c r="AB4" s="202"/>
      <c r="AC4" s="203"/>
    </row>
    <row r="5" spans="2:34" ht="27" customHeight="1">
      <c r="B5" s="60">
        <v>2007</v>
      </c>
      <c r="C5" s="71"/>
      <c r="D5" s="178">
        <f>'T1'!D5/'T1'!D4*100-100</f>
        <v>-1.3466049846451114</v>
      </c>
      <c r="E5" s="179">
        <f>'T1'!E5/'T1'!E4*100-100</f>
        <v>4.7316466853831542</v>
      </c>
      <c r="F5" s="179">
        <f>'T1'!F5/'T1'!F4*100-100</f>
        <v>-4.0926213861566083</v>
      </c>
      <c r="G5" s="179">
        <f>'T1'!G5/'T1'!G4*100-100</f>
        <v>-7.24724865426181</v>
      </c>
      <c r="H5" s="179"/>
      <c r="I5" s="180">
        <f>'T1'!H5/'T1'!H4*100-100</f>
        <v>6.8620817807626366</v>
      </c>
      <c r="J5" s="180">
        <f>'T1'!I5/'T1'!I4*100-100</f>
        <v>-1.2158585036716687</v>
      </c>
      <c r="K5" s="180">
        <f>'T1'!J5/'T1'!J4*100-100</f>
        <v>-17.212572480725925</v>
      </c>
      <c r="L5" s="180">
        <f>'T1'!K5/'T1'!K4*100-100</f>
        <v>1.1610769957487861</v>
      </c>
      <c r="M5" s="180">
        <f>'T1'!L5/'T1'!L4*100-100</f>
        <v>23.151961617022863</v>
      </c>
      <c r="N5" s="180"/>
      <c r="O5" s="190">
        <f>'T1'!M5/'T1'!M4*100-100</f>
        <v>5.4284631041020788</v>
      </c>
      <c r="P5" s="190">
        <f>'T1'!N5/'T1'!N4*100-100</f>
        <v>2.5176993943778001</v>
      </c>
      <c r="Q5" s="190">
        <f>'T1'!O5/'T1'!O4*100-100</f>
        <v>9.1710519957396457</v>
      </c>
      <c r="R5" s="190">
        <f>'T1'!P5/'T1'!P4*100-100</f>
        <v>4.0999999999999943</v>
      </c>
      <c r="S5" s="190">
        <f>'T1'!Q5/'T1'!Q4*100-100</f>
        <v>18.380405371958403</v>
      </c>
      <c r="T5" s="190">
        <f>'T1'!R5/'T1'!R4*100-100</f>
        <v>2.4000000000000057</v>
      </c>
      <c r="U5" s="190">
        <f>'T1'!S5/'T1'!S4*100-100</f>
        <v>3.8649272623241018</v>
      </c>
      <c r="V5" s="190">
        <f>'T1'!T5/'T1'!T4*100-100</f>
        <v>11.299999999999997</v>
      </c>
      <c r="W5" s="190">
        <f>'T1'!U5/'T1'!U4*100-100</f>
        <v>10.000000000000014</v>
      </c>
      <c r="X5" s="190">
        <f>'T1'!V5/'T1'!V4*100-100</f>
        <v>3.7758340527317245</v>
      </c>
      <c r="Y5" s="190">
        <f>'T1'!W5/'T1'!W4*100-100</f>
        <v>8.8724113362124655</v>
      </c>
      <c r="Z5" s="190"/>
      <c r="AA5" s="195">
        <f>'T1'!X5/'T1'!X4*100-100</f>
        <v>4.4933544060850892</v>
      </c>
      <c r="AB5" s="204">
        <f>'T1'!Y5/'T1'!Y4*100-100</f>
        <v>45.573883590117816</v>
      </c>
      <c r="AC5" s="50">
        <f>'T1'!Z5/'T1'!Z4*100-100</f>
        <v>6.4597679891949014</v>
      </c>
      <c r="AD5" s="61"/>
    </row>
    <row r="6" spans="2:34" ht="20.25" customHeight="1">
      <c r="B6" s="60">
        <v>2008</v>
      </c>
      <c r="C6" s="71"/>
      <c r="D6" s="178">
        <f>'T1'!D6/'T1'!D5*100-100</f>
        <v>8.5999999999999801</v>
      </c>
      <c r="E6" s="179">
        <f>'T1'!E6/'T1'!E5*100-100</f>
        <v>5.1039654770627578</v>
      </c>
      <c r="F6" s="179">
        <f>'T1'!F6/'T1'!F5*100-100</f>
        <v>-3.3201314451929846</v>
      </c>
      <c r="G6" s="179">
        <f>'T1'!G6/'T1'!G5*100-100</f>
        <v>17.38077658018679</v>
      </c>
      <c r="H6" s="179"/>
      <c r="I6" s="180">
        <f>'T1'!H6/'T1'!H5*100-100</f>
        <v>2.4193734822772939</v>
      </c>
      <c r="J6" s="180">
        <f>'T1'!I6/'T1'!I5*100-100</f>
        <v>3.7004753770359002</v>
      </c>
      <c r="K6" s="180">
        <f>'T1'!J6/'T1'!J5*100-100</f>
        <v>19.423493246993189</v>
      </c>
      <c r="L6" s="180">
        <f>'T1'!K6/'T1'!K5*100-100</f>
        <v>0.84657122311537591</v>
      </c>
      <c r="M6" s="180">
        <f>'T1'!L6/'T1'!L5*100-100</f>
        <v>38.983489705249866</v>
      </c>
      <c r="N6" s="180"/>
      <c r="O6" s="190">
        <f>'T1'!M6/'T1'!M5*100-100</f>
        <v>9.5045687599997422</v>
      </c>
      <c r="P6" s="190">
        <f>'T1'!N6/'T1'!N5*100-100</f>
        <v>9.0755497430803871</v>
      </c>
      <c r="Q6" s="190">
        <f>'T1'!O6/'T1'!O5*100-100</f>
        <v>3.8278599962842179</v>
      </c>
      <c r="R6" s="190">
        <f>'T1'!P6/'T1'!P5*100-100</f>
        <v>19.500000000000057</v>
      </c>
      <c r="S6" s="190">
        <f>'T1'!Q6/'T1'!Q5*100-100</f>
        <v>10.781644687910713</v>
      </c>
      <c r="T6" s="190">
        <f>'T1'!R6/'T1'!R5*100-100</f>
        <v>2.4000000000000057</v>
      </c>
      <c r="U6" s="190">
        <f>'T1'!S6/'T1'!S5*100-100</f>
        <v>-1.8306603763185763</v>
      </c>
      <c r="V6" s="190">
        <f>'T1'!T6/'T1'!T5*100-100</f>
        <v>12.734106372296395</v>
      </c>
      <c r="W6" s="190">
        <f>'T1'!U6/'T1'!U5*100-100</f>
        <v>13.02545062030822</v>
      </c>
      <c r="X6" s="190">
        <f>'T1'!V6/'T1'!V5*100-100</f>
        <v>4.439205727112423</v>
      </c>
      <c r="Y6" s="190">
        <f>'T1'!W6/'T1'!W5*100-100</f>
        <v>9.1613688484176237</v>
      </c>
      <c r="Z6" s="190"/>
      <c r="AA6" s="195">
        <f>'T1'!X6/'T1'!X5*100-100</f>
        <v>9.3174233314594801</v>
      </c>
      <c r="AB6" s="204">
        <f>'T1'!Y6/'T1'!Y5*100-100</f>
        <v>-4.2307798138319015</v>
      </c>
      <c r="AC6" s="50">
        <f>'T1'!Z6/'T1'!Z5*100-100</f>
        <v>8.4306380242699817</v>
      </c>
      <c r="AD6" s="61"/>
    </row>
    <row r="7" spans="2:34" ht="20.25" customHeight="1">
      <c r="B7" s="60">
        <v>2009</v>
      </c>
      <c r="C7" s="71"/>
      <c r="D7" s="178">
        <f>'T1'!D7/'T1'!D6*100-100</f>
        <v>10.209647386846072</v>
      </c>
      <c r="E7" s="179">
        <f>'T1'!E7/'T1'!E6*100-100</f>
        <v>4.3665196467012066</v>
      </c>
      <c r="F7" s="179">
        <f>'T1'!F7/'T1'!F6*100-100</f>
        <v>0.72021484773374311</v>
      </c>
      <c r="G7" s="179">
        <f>'T1'!G7/'T1'!G6*100-100</f>
        <v>-5.7114630128117767</v>
      </c>
      <c r="H7" s="179"/>
      <c r="I7" s="180">
        <f>'T1'!H7/'T1'!H6*100-100</f>
        <v>6.7516550123353483</v>
      </c>
      <c r="J7" s="180">
        <f>'T1'!I7/'T1'!I6*100-100</f>
        <v>-1.3056693979478666</v>
      </c>
      <c r="K7" s="180">
        <f>'T1'!J7/'T1'!J6*100-100</f>
        <v>7.5043898300072556</v>
      </c>
      <c r="L7" s="180">
        <f>'T1'!K7/'T1'!K6*100-100</f>
        <v>7.6501011709907232</v>
      </c>
      <c r="M7" s="180">
        <f>'T1'!L7/'T1'!L6*100-100</f>
        <v>9.3355354458181097</v>
      </c>
      <c r="N7" s="180"/>
      <c r="O7" s="190">
        <f>'T1'!M7/'T1'!M6*100-100</f>
        <v>5.3917494416368896</v>
      </c>
      <c r="P7" s="190">
        <f>'T1'!N7/'T1'!N6*100-100</f>
        <v>-3.7785667823986131</v>
      </c>
      <c r="Q7" s="190">
        <f>'T1'!O7/'T1'!O6*100-100</f>
        <v>4.4247858761263075</v>
      </c>
      <c r="R7" s="190">
        <f>'T1'!P7/'T1'!P6*100-100</f>
        <v>3.8723543389311885</v>
      </c>
      <c r="S7" s="190">
        <f>'T1'!Q7/'T1'!Q6*100-100</f>
        <v>9.3234826286889216</v>
      </c>
      <c r="T7" s="190">
        <f>'T1'!R7/'T1'!R6*100-100</f>
        <v>2.4000000000000057</v>
      </c>
      <c r="U7" s="190">
        <f>'T1'!S7/'T1'!S6*100-100</f>
        <v>-1.5500615520755616</v>
      </c>
      <c r="V7" s="190">
        <f>'T1'!T7/'T1'!T6*100-100</f>
        <v>11.687427187715912</v>
      </c>
      <c r="W7" s="190">
        <f>'T1'!U7/'T1'!U6*100-100</f>
        <v>12.353155938741693</v>
      </c>
      <c r="X7" s="190">
        <f>'T1'!V7/'T1'!V6*100-100</f>
        <v>15.152343765660973</v>
      </c>
      <c r="Y7" s="190">
        <f>'T1'!W7/'T1'!W6*100-100</f>
        <v>7.4706980818651374</v>
      </c>
      <c r="Z7" s="190"/>
      <c r="AA7" s="195">
        <f>'T1'!X7/'T1'!X6*100-100</f>
        <v>5.7845251555840065</v>
      </c>
      <c r="AB7" s="204">
        <f>'T1'!Y7/'T1'!Y6*100-100</f>
        <v>-25.194111672337456</v>
      </c>
      <c r="AC7" s="50">
        <f>'T1'!Z7/'T1'!Z6*100-100</f>
        <v>3.9936181714969479</v>
      </c>
      <c r="AD7" s="61"/>
    </row>
    <row r="8" spans="2:34" ht="20.25" customHeight="1">
      <c r="B8" s="60">
        <v>2010</v>
      </c>
      <c r="D8" s="32">
        <f>'T1'!D8/'T1'!D7*100-100</f>
        <v>5.0000539094517364</v>
      </c>
      <c r="E8" s="179">
        <f>'T1'!E8/'T1'!E7*100-100</f>
        <v>4.6493195470650051</v>
      </c>
      <c r="F8" s="179">
        <f>'T1'!F8/'T1'!F7*100-100</f>
        <v>10.07128877010814</v>
      </c>
      <c r="G8" s="179">
        <f>'T1'!G8/'T1'!G7*100-100</f>
        <v>1.4907404468012686</v>
      </c>
      <c r="H8" s="179"/>
      <c r="I8" s="180">
        <f>'T1'!H8/'T1'!H7*100-100</f>
        <v>7.6427830219497821</v>
      </c>
      <c r="J8" s="180">
        <f>'T1'!I8/'T1'!I7*100-100</f>
        <v>7.6004356256203209</v>
      </c>
      <c r="K8" s="180">
        <f>'T1'!J8/'T1'!J7*100-100</f>
        <v>12.260229323741484</v>
      </c>
      <c r="L8" s="180">
        <f>'T1'!K8/'T1'!K7*100-100</f>
        <v>5.2637697178197698</v>
      </c>
      <c r="M8" s="180">
        <f>'T1'!L8/'T1'!L7*100-100</f>
        <v>2.4999999999997442</v>
      </c>
      <c r="N8" s="180"/>
      <c r="O8" s="190">
        <f>'T1'!M8/'T1'!M7*100-100</f>
        <v>13.340973852397028</v>
      </c>
      <c r="P8" s="190">
        <f>'T1'!N8/'T1'!N7*100-100</f>
        <v>2.6877702074690859</v>
      </c>
      <c r="Q8" s="190">
        <f>'T1'!O8/'T1'!O7*100-100</f>
        <v>8.0344344616680985</v>
      </c>
      <c r="R8" s="190">
        <f>'T1'!P8/'T1'!P7*100-100</f>
        <v>24.47131263344275</v>
      </c>
      <c r="S8" s="190">
        <f>'T1'!Q8/'T1'!Q7*100-100</f>
        <v>16.749668529543143</v>
      </c>
      <c r="T8" s="190">
        <f>'T1'!R8/'T1'!R7*100-100</f>
        <v>2.3999999999999204</v>
      </c>
      <c r="U8" s="190">
        <f>'T1'!S8/'T1'!S7*100-100</f>
        <v>23.101047420641834</v>
      </c>
      <c r="V8" s="190">
        <f>'T1'!T8/'T1'!T7*100-100</f>
        <v>3.3754509600378384</v>
      </c>
      <c r="W8" s="190">
        <f>'T1'!U8/'T1'!U7*100-100</f>
        <v>5.2823740596394089</v>
      </c>
      <c r="X8" s="190">
        <f>'T1'!V8/'T1'!V7*100-100</f>
        <v>11.240527828975061</v>
      </c>
      <c r="Y8" s="190">
        <f>'T1'!W8/'T1'!W7*100-100</f>
        <v>10.70346615366158</v>
      </c>
      <c r="Z8" s="190"/>
      <c r="AA8" s="195">
        <f>'T1'!X8/'T1'!X7*100-100</f>
        <v>7.5945982799118497</v>
      </c>
      <c r="AB8" s="204">
        <f>'T1'!Y8/'T1'!Y7*100-100</f>
        <v>10.540410082004087</v>
      </c>
      <c r="AC8" s="50">
        <f>'T1'!Z8/'T1'!Z7*100-100</f>
        <v>7.7171007429217724</v>
      </c>
      <c r="AD8" s="61"/>
    </row>
    <row r="9" spans="2:34" ht="5.25" customHeight="1">
      <c r="B9" s="1"/>
      <c r="D9" s="175"/>
      <c r="E9" s="181"/>
      <c r="F9" s="175"/>
      <c r="G9" s="175"/>
      <c r="H9" s="175"/>
      <c r="I9" s="182"/>
      <c r="J9" s="191"/>
      <c r="K9" s="191"/>
      <c r="L9" s="191"/>
      <c r="M9" s="191"/>
      <c r="N9" s="191"/>
      <c r="O9" s="192"/>
      <c r="P9" s="193"/>
      <c r="Q9" s="189"/>
      <c r="R9" s="192"/>
      <c r="S9" s="192"/>
      <c r="T9" s="193"/>
      <c r="U9" s="189"/>
      <c r="V9" s="189"/>
      <c r="W9" s="193"/>
      <c r="X9" s="193"/>
      <c r="Y9" s="193"/>
      <c r="Z9" s="193"/>
      <c r="AA9" s="196"/>
      <c r="AB9" s="205"/>
      <c r="AC9" s="39"/>
    </row>
    <row r="10" spans="2:34" ht="30" customHeight="1">
      <c r="B10" s="1">
        <v>2006</v>
      </c>
      <c r="C10" s="183">
        <v>1</v>
      </c>
      <c r="D10" s="178"/>
      <c r="E10" s="179"/>
      <c r="F10" s="178"/>
      <c r="G10" s="179"/>
      <c r="H10" s="179"/>
      <c r="I10" s="180"/>
      <c r="J10" s="180"/>
      <c r="K10" s="180"/>
      <c r="L10" s="180"/>
      <c r="M10" s="180"/>
      <c r="N10" s="180"/>
      <c r="O10" s="190"/>
      <c r="P10" s="190"/>
      <c r="Q10" s="190"/>
      <c r="R10" s="190"/>
      <c r="S10" s="190"/>
      <c r="T10" s="190"/>
      <c r="U10" s="190"/>
      <c r="V10" s="190"/>
      <c r="W10" s="190"/>
      <c r="X10" s="190"/>
      <c r="Y10" s="190"/>
      <c r="Z10" s="190"/>
      <c r="AA10" s="195"/>
      <c r="AB10" s="204"/>
      <c r="AC10" s="50"/>
      <c r="AF10" s="38">
        <f>D10+E10+F10+G10</f>
        <v>0</v>
      </c>
      <c r="AG10" s="38">
        <f>I10+J10+K10+L10+M10</f>
        <v>0</v>
      </c>
      <c r="AH10" s="38">
        <f>O10+P10+Q10+R10+S10+T10+U10+V10+W10+X10+Y10</f>
        <v>0</v>
      </c>
    </row>
    <row r="11" spans="2:34" ht="18.75" customHeight="1">
      <c r="B11" s="1"/>
      <c r="C11" s="183">
        <v>2</v>
      </c>
      <c r="D11" s="178" t="e">
        <f>'qly growth rates'!C6</f>
        <v>#REF!</v>
      </c>
      <c r="E11" s="179" t="e">
        <f>'qly growth rates'!D6</f>
        <v>#REF!</v>
      </c>
      <c r="F11" s="178" t="e">
        <f>'qly growth rates'!E6</f>
        <v>#REF!</v>
      </c>
      <c r="G11" s="179" t="e">
        <f>'qly growth rates'!F6</f>
        <v>#REF!</v>
      </c>
      <c r="H11" s="179"/>
      <c r="I11" s="180" t="e">
        <f>'qly growth rates'!G6</f>
        <v>#REF!</v>
      </c>
      <c r="J11" s="180" t="e">
        <f>'qly growth rates'!H6</f>
        <v>#REF!</v>
      </c>
      <c r="K11" s="180" t="e">
        <f>'qly growth rates'!I6</f>
        <v>#REF!</v>
      </c>
      <c r="L11" s="180" t="e">
        <f>'qly growth rates'!J6</f>
        <v>#REF!</v>
      </c>
      <c r="M11" s="180" t="e">
        <f>'qly growth rates'!K6</f>
        <v>#REF!</v>
      </c>
      <c r="N11" s="180"/>
      <c r="O11" s="190" t="e">
        <f>'qly growth rates'!L6</f>
        <v>#REF!</v>
      </c>
      <c r="P11" s="190" t="e">
        <f>'qly growth rates'!M6</f>
        <v>#REF!</v>
      </c>
      <c r="Q11" s="190" t="e">
        <f>'qly growth rates'!N6</f>
        <v>#REF!</v>
      </c>
      <c r="R11" s="190" t="e">
        <f>'qly growth rates'!O6</f>
        <v>#REF!</v>
      </c>
      <c r="S11" s="190" t="e">
        <f>'qly growth rates'!P6</f>
        <v>#REF!</v>
      </c>
      <c r="T11" s="190" t="e">
        <f>'qly growth rates'!Q6</f>
        <v>#REF!</v>
      </c>
      <c r="U11" s="190" t="e">
        <f>'qly growth rates'!R6</f>
        <v>#REF!</v>
      </c>
      <c r="V11" s="190" t="e">
        <f>'qly growth rates'!S6</f>
        <v>#REF!</v>
      </c>
      <c r="W11" s="190" t="e">
        <f>'qly growth rates'!T6</f>
        <v>#REF!</v>
      </c>
      <c r="X11" s="190" t="e">
        <f>'qly growth rates'!U6</f>
        <v>#REF!</v>
      </c>
      <c r="Y11" s="190" t="e">
        <f>'qly growth rates'!V6</f>
        <v>#REF!</v>
      </c>
      <c r="Z11" s="190"/>
      <c r="AA11" s="195" t="e">
        <f>'qly growth rates'!W6</f>
        <v>#REF!</v>
      </c>
      <c r="AB11" s="204" t="e">
        <f>'qly growth rates'!X6</f>
        <v>#REF!</v>
      </c>
      <c r="AC11" s="50" t="e">
        <f>'qly growth rates'!Y6</f>
        <v>#REF!</v>
      </c>
      <c r="AF11" s="58" t="e">
        <f>'T1'!AC11/'T1'!AC10*100-100</f>
        <v>#REF!</v>
      </c>
      <c r="AG11" s="58" t="e">
        <f>'T1'!AD11/'T1'!AD10*100-100</f>
        <v>#REF!</v>
      </c>
      <c r="AH11" s="58" t="e">
        <f>'T1'!AE11/'T1'!AE10*100-100</f>
        <v>#REF!</v>
      </c>
    </row>
    <row r="12" spans="2:34" ht="18.75" customHeight="1">
      <c r="B12" s="1"/>
      <c r="C12" s="183">
        <v>3</v>
      </c>
      <c r="D12" s="178" t="e">
        <f>'qly growth rates'!C7</f>
        <v>#REF!</v>
      </c>
      <c r="E12" s="179" t="e">
        <f>'qly growth rates'!D7</f>
        <v>#REF!</v>
      </c>
      <c r="F12" s="178" t="e">
        <f>'qly growth rates'!E7</f>
        <v>#REF!</v>
      </c>
      <c r="G12" s="179" t="e">
        <f>'qly growth rates'!F7</f>
        <v>#REF!</v>
      </c>
      <c r="H12" s="179"/>
      <c r="I12" s="180" t="e">
        <f>'qly growth rates'!G7</f>
        <v>#REF!</v>
      </c>
      <c r="J12" s="180" t="e">
        <f>'qly growth rates'!H7</f>
        <v>#REF!</v>
      </c>
      <c r="K12" s="180" t="e">
        <f>'qly growth rates'!I7</f>
        <v>#REF!</v>
      </c>
      <c r="L12" s="180" t="e">
        <f>'qly growth rates'!J7</f>
        <v>#REF!</v>
      </c>
      <c r="M12" s="180" t="e">
        <f>'qly growth rates'!K7</f>
        <v>#REF!</v>
      </c>
      <c r="N12" s="180"/>
      <c r="O12" s="190" t="e">
        <f>'qly growth rates'!L7</f>
        <v>#REF!</v>
      </c>
      <c r="P12" s="190" t="e">
        <f>'qly growth rates'!M7</f>
        <v>#REF!</v>
      </c>
      <c r="Q12" s="190" t="e">
        <f>'qly growth rates'!N7</f>
        <v>#REF!</v>
      </c>
      <c r="R12" s="190" t="e">
        <f>'qly growth rates'!O7</f>
        <v>#REF!</v>
      </c>
      <c r="S12" s="190" t="e">
        <f>'qly growth rates'!P7</f>
        <v>#REF!</v>
      </c>
      <c r="T12" s="190" t="e">
        <f>'qly growth rates'!Q7</f>
        <v>#REF!</v>
      </c>
      <c r="U12" s="190" t="e">
        <f>'qly growth rates'!R7</f>
        <v>#REF!</v>
      </c>
      <c r="V12" s="190" t="e">
        <f>'qly growth rates'!S7</f>
        <v>#REF!</v>
      </c>
      <c r="W12" s="190" t="e">
        <f>'qly growth rates'!T7</f>
        <v>#REF!</v>
      </c>
      <c r="X12" s="190" t="e">
        <f>'qly growth rates'!U7</f>
        <v>#REF!</v>
      </c>
      <c r="Y12" s="190" t="e">
        <f>'qly growth rates'!V7</f>
        <v>#REF!</v>
      </c>
      <c r="Z12" s="190"/>
      <c r="AA12" s="195" t="e">
        <f>'qly growth rates'!W7</f>
        <v>#REF!</v>
      </c>
      <c r="AB12" s="204" t="e">
        <f>'qly growth rates'!X7</f>
        <v>#REF!</v>
      </c>
      <c r="AC12" s="50" t="e">
        <f>'qly growth rates'!Y7</f>
        <v>#REF!</v>
      </c>
      <c r="AF12" s="58" t="e">
        <f>'T1'!AC12/'T1'!AC11*100-100</f>
        <v>#REF!</v>
      </c>
      <c r="AG12" s="58" t="e">
        <f>'T1'!AD12/'T1'!AD11*100-100</f>
        <v>#REF!</v>
      </c>
      <c r="AH12" s="58" t="e">
        <f>'T1'!AE12/'T1'!AE11*100-100</f>
        <v>#REF!</v>
      </c>
    </row>
    <row r="13" spans="2:34" ht="18.75" customHeight="1">
      <c r="B13" s="1"/>
      <c r="C13" s="183">
        <v>4</v>
      </c>
      <c r="D13" s="178" t="e">
        <f>'qly growth rates'!C8</f>
        <v>#REF!</v>
      </c>
      <c r="E13" s="179" t="e">
        <f>'qly growth rates'!D8</f>
        <v>#REF!</v>
      </c>
      <c r="F13" s="178" t="e">
        <f>'qly growth rates'!E8</f>
        <v>#REF!</v>
      </c>
      <c r="G13" s="179" t="e">
        <f>'qly growth rates'!F8</f>
        <v>#REF!</v>
      </c>
      <c r="H13" s="179"/>
      <c r="I13" s="180" t="e">
        <f>'qly growth rates'!G8</f>
        <v>#REF!</v>
      </c>
      <c r="J13" s="180" t="e">
        <f>'qly growth rates'!H8</f>
        <v>#REF!</v>
      </c>
      <c r="K13" s="180" t="e">
        <f>'qly growth rates'!I8</f>
        <v>#REF!</v>
      </c>
      <c r="L13" s="180" t="e">
        <f>'qly growth rates'!J8</f>
        <v>#REF!</v>
      </c>
      <c r="M13" s="180" t="e">
        <f>'qly growth rates'!K8</f>
        <v>#REF!</v>
      </c>
      <c r="N13" s="180"/>
      <c r="O13" s="190" t="e">
        <f>'qly growth rates'!L8</f>
        <v>#REF!</v>
      </c>
      <c r="P13" s="190" t="e">
        <f>'qly growth rates'!M8</f>
        <v>#REF!</v>
      </c>
      <c r="Q13" s="190" t="e">
        <f>'qly growth rates'!N8</f>
        <v>#REF!</v>
      </c>
      <c r="R13" s="190" t="e">
        <f>'qly growth rates'!O8</f>
        <v>#REF!</v>
      </c>
      <c r="S13" s="190" t="e">
        <f>'qly growth rates'!P8</f>
        <v>#REF!</v>
      </c>
      <c r="T13" s="190" t="e">
        <f>'qly growth rates'!Q8</f>
        <v>#REF!</v>
      </c>
      <c r="U13" s="190" t="e">
        <f>'qly growth rates'!R8</f>
        <v>#REF!</v>
      </c>
      <c r="V13" s="190" t="e">
        <f>'qly growth rates'!S8</f>
        <v>#REF!</v>
      </c>
      <c r="W13" s="190" t="e">
        <f>'qly growth rates'!T8</f>
        <v>#REF!</v>
      </c>
      <c r="X13" s="190" t="e">
        <f>'qly growth rates'!U8</f>
        <v>#REF!</v>
      </c>
      <c r="Y13" s="190" t="e">
        <f>'qly growth rates'!V8</f>
        <v>#REF!</v>
      </c>
      <c r="Z13" s="190"/>
      <c r="AA13" s="195" t="e">
        <f>'qly growth rates'!W8</f>
        <v>#REF!</v>
      </c>
      <c r="AB13" s="204" t="e">
        <f>'qly growth rates'!X8</f>
        <v>#REF!</v>
      </c>
      <c r="AC13" s="50" t="e">
        <f>'qly growth rates'!Y8</f>
        <v>#REF!</v>
      </c>
      <c r="AF13" s="58" t="e">
        <f>'T1'!AC13/'T1'!AC12*100-100</f>
        <v>#REF!</v>
      </c>
      <c r="AG13" s="58" t="e">
        <f>'T1'!AD13/'T1'!AD12*100-100</f>
        <v>#REF!</v>
      </c>
      <c r="AH13" s="58" t="e">
        <f>'T1'!AE13/'T1'!AE12*100-100</f>
        <v>#REF!</v>
      </c>
    </row>
    <row r="14" spans="2:34" ht="35.25" customHeight="1">
      <c r="B14" s="1">
        <v>2007</v>
      </c>
      <c r="C14" s="183">
        <v>1</v>
      </c>
      <c r="D14" s="178" t="e">
        <f>'qly growth rates'!C9</f>
        <v>#REF!</v>
      </c>
      <c r="E14" s="179" t="e">
        <f>'qly growth rates'!D9</f>
        <v>#REF!</v>
      </c>
      <c r="F14" s="178" t="e">
        <f>'qly growth rates'!E9</f>
        <v>#REF!</v>
      </c>
      <c r="G14" s="179" t="e">
        <f>'qly growth rates'!F9</f>
        <v>#REF!</v>
      </c>
      <c r="H14" s="179"/>
      <c r="I14" s="180" t="e">
        <f>'qly growth rates'!G9</f>
        <v>#REF!</v>
      </c>
      <c r="J14" s="180" t="e">
        <f>'qly growth rates'!H9</f>
        <v>#REF!</v>
      </c>
      <c r="K14" s="180" t="e">
        <f>'qly growth rates'!I9</f>
        <v>#REF!</v>
      </c>
      <c r="L14" s="180" t="e">
        <f>'qly growth rates'!J9</f>
        <v>#REF!</v>
      </c>
      <c r="M14" s="180" t="e">
        <f>'qly growth rates'!K9</f>
        <v>#REF!</v>
      </c>
      <c r="N14" s="180"/>
      <c r="O14" s="190" t="e">
        <f>'qly growth rates'!L9</f>
        <v>#REF!</v>
      </c>
      <c r="P14" s="190" t="e">
        <f>'qly growth rates'!M9</f>
        <v>#REF!</v>
      </c>
      <c r="Q14" s="190" t="e">
        <f>'qly growth rates'!N9</f>
        <v>#REF!</v>
      </c>
      <c r="R14" s="190" t="e">
        <f>'qly growth rates'!O9</f>
        <v>#REF!</v>
      </c>
      <c r="S14" s="190" t="e">
        <f>'qly growth rates'!P9</f>
        <v>#REF!</v>
      </c>
      <c r="T14" s="190" t="e">
        <f>'qly growth rates'!Q9</f>
        <v>#REF!</v>
      </c>
      <c r="U14" s="190" t="e">
        <f>'qly growth rates'!R9</f>
        <v>#REF!</v>
      </c>
      <c r="V14" s="190" t="e">
        <f>'qly growth rates'!S9</f>
        <v>#REF!</v>
      </c>
      <c r="W14" s="190" t="e">
        <f>'qly growth rates'!T9</f>
        <v>#REF!</v>
      </c>
      <c r="X14" s="190" t="e">
        <f>'qly growth rates'!U9</f>
        <v>#REF!</v>
      </c>
      <c r="Y14" s="190" t="e">
        <f>'qly growth rates'!V9</f>
        <v>#REF!</v>
      </c>
      <c r="Z14" s="190"/>
      <c r="AA14" s="195" t="e">
        <f>'qly growth rates'!W9</f>
        <v>#REF!</v>
      </c>
      <c r="AB14" s="204" t="e">
        <f>'qly growth rates'!X9</f>
        <v>#REF!</v>
      </c>
      <c r="AC14" s="50" t="e">
        <f>'qly growth rates'!Y9</f>
        <v>#REF!</v>
      </c>
      <c r="AF14" s="58" t="e">
        <f>'T1'!AC14/'T1'!AC13*100-100</f>
        <v>#REF!</v>
      </c>
      <c r="AG14" s="58" t="e">
        <f>'T1'!AD14/'T1'!AD13*100-100</f>
        <v>#REF!</v>
      </c>
      <c r="AH14" s="58" t="e">
        <f>'T1'!AE14/'T1'!AE13*100-100</f>
        <v>#REF!</v>
      </c>
    </row>
    <row r="15" spans="2:34" ht="18.75" customHeight="1">
      <c r="B15" s="1"/>
      <c r="C15" s="183">
        <v>2</v>
      </c>
      <c r="D15" s="178" t="e">
        <f>'qly growth rates'!C10</f>
        <v>#REF!</v>
      </c>
      <c r="E15" s="179" t="e">
        <f>'qly growth rates'!D10</f>
        <v>#REF!</v>
      </c>
      <c r="F15" s="178" t="e">
        <f>'qly growth rates'!E10</f>
        <v>#REF!</v>
      </c>
      <c r="G15" s="179" t="e">
        <f>'qly growth rates'!F10</f>
        <v>#REF!</v>
      </c>
      <c r="H15" s="179"/>
      <c r="I15" s="180" t="e">
        <f>'qly growth rates'!G10</f>
        <v>#REF!</v>
      </c>
      <c r="J15" s="180" t="e">
        <f>'qly growth rates'!H10</f>
        <v>#REF!</v>
      </c>
      <c r="K15" s="180" t="e">
        <f>'qly growth rates'!I10</f>
        <v>#REF!</v>
      </c>
      <c r="L15" s="180" t="e">
        <f>'qly growth rates'!J10</f>
        <v>#REF!</v>
      </c>
      <c r="M15" s="180" t="e">
        <f>'qly growth rates'!K10</f>
        <v>#REF!</v>
      </c>
      <c r="N15" s="180"/>
      <c r="O15" s="190" t="e">
        <f>'qly growth rates'!L10</f>
        <v>#REF!</v>
      </c>
      <c r="P15" s="190" t="e">
        <f>'qly growth rates'!M10</f>
        <v>#REF!</v>
      </c>
      <c r="Q15" s="190" t="e">
        <f>'qly growth rates'!N10</f>
        <v>#REF!</v>
      </c>
      <c r="R15" s="190" t="e">
        <f>'qly growth rates'!O10</f>
        <v>#REF!</v>
      </c>
      <c r="S15" s="190" t="e">
        <f>'qly growth rates'!P10</f>
        <v>#REF!</v>
      </c>
      <c r="T15" s="190" t="e">
        <f>'qly growth rates'!Q10</f>
        <v>#REF!</v>
      </c>
      <c r="U15" s="190" t="e">
        <f>'qly growth rates'!R10</f>
        <v>#REF!</v>
      </c>
      <c r="V15" s="190" t="e">
        <f>'qly growth rates'!S10</f>
        <v>#REF!</v>
      </c>
      <c r="W15" s="190" t="e">
        <f>'qly growth rates'!T10</f>
        <v>#REF!</v>
      </c>
      <c r="X15" s="190" t="e">
        <f>'qly growth rates'!U10</f>
        <v>#REF!</v>
      </c>
      <c r="Y15" s="190" t="e">
        <f>'qly growth rates'!V10</f>
        <v>#REF!</v>
      </c>
      <c r="Z15" s="190"/>
      <c r="AA15" s="195" t="e">
        <f>'qly growth rates'!W10</f>
        <v>#REF!</v>
      </c>
      <c r="AB15" s="204" t="e">
        <f>'qly growth rates'!X10</f>
        <v>#REF!</v>
      </c>
      <c r="AC15" s="50" t="e">
        <f>'qly growth rates'!Y10</f>
        <v>#REF!</v>
      </c>
      <c r="AF15" s="58" t="e">
        <f>'T1'!AC15/'T1'!AC14*100-100</f>
        <v>#REF!</v>
      </c>
      <c r="AG15" s="58" t="e">
        <f>'T1'!AD15/'T1'!AD14*100-100</f>
        <v>#REF!</v>
      </c>
      <c r="AH15" s="58" t="e">
        <f>'T1'!AE15/'T1'!AE14*100-100</f>
        <v>#REF!</v>
      </c>
    </row>
    <row r="16" spans="2:34" ht="18.75" customHeight="1">
      <c r="B16" s="1"/>
      <c r="C16" s="183">
        <v>3</v>
      </c>
      <c r="D16" s="178" t="e">
        <f>'qly growth rates'!C11</f>
        <v>#REF!</v>
      </c>
      <c r="E16" s="179" t="e">
        <f>'qly growth rates'!D11</f>
        <v>#REF!</v>
      </c>
      <c r="F16" s="178" t="e">
        <f>'qly growth rates'!E11</f>
        <v>#REF!</v>
      </c>
      <c r="G16" s="179" t="e">
        <f>'qly growth rates'!F11</f>
        <v>#REF!</v>
      </c>
      <c r="H16" s="179"/>
      <c r="I16" s="180" t="e">
        <f>'qly growth rates'!G11</f>
        <v>#REF!</v>
      </c>
      <c r="J16" s="180" t="e">
        <f>'qly growth rates'!H11</f>
        <v>#REF!</v>
      </c>
      <c r="K16" s="180" t="e">
        <f>'qly growth rates'!I11</f>
        <v>#REF!</v>
      </c>
      <c r="L16" s="180" t="e">
        <f>'qly growth rates'!J11</f>
        <v>#REF!</v>
      </c>
      <c r="M16" s="180" t="e">
        <f>'qly growth rates'!K11</f>
        <v>#REF!</v>
      </c>
      <c r="N16" s="180"/>
      <c r="O16" s="190" t="e">
        <f>'qly growth rates'!L11</f>
        <v>#REF!</v>
      </c>
      <c r="P16" s="190" t="e">
        <f>'qly growth rates'!M11</f>
        <v>#REF!</v>
      </c>
      <c r="Q16" s="190" t="e">
        <f>'qly growth rates'!N11</f>
        <v>#REF!</v>
      </c>
      <c r="R16" s="190" t="e">
        <f>'qly growth rates'!O11</f>
        <v>#REF!</v>
      </c>
      <c r="S16" s="190" t="e">
        <f>'qly growth rates'!P11</f>
        <v>#REF!</v>
      </c>
      <c r="T16" s="190" t="e">
        <f>'qly growth rates'!Q11</f>
        <v>#REF!</v>
      </c>
      <c r="U16" s="190" t="e">
        <f>'qly growth rates'!R11</f>
        <v>#REF!</v>
      </c>
      <c r="V16" s="190" t="e">
        <f>'qly growth rates'!S11</f>
        <v>#REF!</v>
      </c>
      <c r="W16" s="190" t="e">
        <f>'qly growth rates'!T11</f>
        <v>#REF!</v>
      </c>
      <c r="X16" s="190" t="e">
        <f>'qly growth rates'!U11</f>
        <v>#REF!</v>
      </c>
      <c r="Y16" s="190" t="e">
        <f>'qly growth rates'!V11</f>
        <v>#REF!</v>
      </c>
      <c r="Z16" s="190"/>
      <c r="AA16" s="195" t="e">
        <f>'qly growth rates'!W11</f>
        <v>#REF!</v>
      </c>
      <c r="AB16" s="204" t="e">
        <f>'qly growth rates'!X11</f>
        <v>#REF!</v>
      </c>
      <c r="AC16" s="50" t="e">
        <f>'qly growth rates'!Y11</f>
        <v>#REF!</v>
      </c>
      <c r="AF16" s="58" t="e">
        <f>'T1'!AC16/'T1'!AC15*100-100</f>
        <v>#REF!</v>
      </c>
      <c r="AG16" s="58" t="e">
        <f>'T1'!AD16/'T1'!AD15*100-100</f>
        <v>#REF!</v>
      </c>
      <c r="AH16" s="58" t="e">
        <f>'T1'!AE16/'T1'!AE15*100-100</f>
        <v>#REF!</v>
      </c>
    </row>
    <row r="17" spans="2:34" ht="18.75" customHeight="1">
      <c r="B17" s="1"/>
      <c r="C17" s="183">
        <v>4</v>
      </c>
      <c r="D17" s="178" t="e">
        <f>'qly growth rates'!C12</f>
        <v>#REF!</v>
      </c>
      <c r="E17" s="179" t="e">
        <f>'qly growth rates'!D12</f>
        <v>#REF!</v>
      </c>
      <c r="F17" s="178" t="e">
        <f>'qly growth rates'!E12</f>
        <v>#REF!</v>
      </c>
      <c r="G17" s="179" t="e">
        <f>'qly growth rates'!F12</f>
        <v>#REF!</v>
      </c>
      <c r="H17" s="179"/>
      <c r="I17" s="180" t="e">
        <f>'qly growth rates'!G12</f>
        <v>#REF!</v>
      </c>
      <c r="J17" s="180" t="e">
        <f>'qly growth rates'!H12</f>
        <v>#REF!</v>
      </c>
      <c r="K17" s="180" t="e">
        <f>'qly growth rates'!I12</f>
        <v>#REF!</v>
      </c>
      <c r="L17" s="180" t="e">
        <f>'qly growth rates'!J12</f>
        <v>#REF!</v>
      </c>
      <c r="M17" s="180" t="e">
        <f>'qly growth rates'!K12</f>
        <v>#REF!</v>
      </c>
      <c r="N17" s="180"/>
      <c r="O17" s="190" t="e">
        <f>'qly growth rates'!L12</f>
        <v>#REF!</v>
      </c>
      <c r="P17" s="190" t="e">
        <f>'qly growth rates'!M12</f>
        <v>#REF!</v>
      </c>
      <c r="Q17" s="190" t="e">
        <f>'qly growth rates'!N12</f>
        <v>#REF!</v>
      </c>
      <c r="R17" s="190" t="e">
        <f>'qly growth rates'!O12</f>
        <v>#REF!</v>
      </c>
      <c r="S17" s="190" t="e">
        <f>'qly growth rates'!P12</f>
        <v>#REF!</v>
      </c>
      <c r="T17" s="190" t="e">
        <f>'qly growth rates'!Q12</f>
        <v>#REF!</v>
      </c>
      <c r="U17" s="190" t="e">
        <f>'qly growth rates'!R12</f>
        <v>#REF!</v>
      </c>
      <c r="V17" s="190" t="e">
        <f>'qly growth rates'!S12</f>
        <v>#REF!</v>
      </c>
      <c r="W17" s="190" t="e">
        <f>'qly growth rates'!T12</f>
        <v>#REF!</v>
      </c>
      <c r="X17" s="190" t="e">
        <f>'qly growth rates'!U12</f>
        <v>#REF!</v>
      </c>
      <c r="Y17" s="190" t="e">
        <f>'qly growth rates'!V12</f>
        <v>#REF!</v>
      </c>
      <c r="Z17" s="190"/>
      <c r="AA17" s="195" t="e">
        <f>'qly growth rates'!W12</f>
        <v>#REF!</v>
      </c>
      <c r="AB17" s="204" t="e">
        <f>'qly growth rates'!X12</f>
        <v>#REF!</v>
      </c>
      <c r="AC17" s="50" t="e">
        <f>'qly growth rates'!Y12</f>
        <v>#REF!</v>
      </c>
      <c r="AF17" s="58" t="e">
        <f>'T1'!AC17/'T1'!AC16*100-100</f>
        <v>#REF!</v>
      </c>
      <c r="AG17" s="58" t="e">
        <f>'T1'!AD17/'T1'!AD16*100-100</f>
        <v>#REF!</v>
      </c>
      <c r="AH17" s="58" t="e">
        <f>'T1'!AE17/'T1'!AE16*100-100</f>
        <v>#REF!</v>
      </c>
    </row>
    <row r="18" spans="2:34" ht="30" customHeight="1">
      <c r="B18" s="1">
        <v>2008</v>
      </c>
      <c r="C18" s="183">
        <v>1</v>
      </c>
      <c r="D18" s="178" t="e">
        <f>'qly growth rates'!C13</f>
        <v>#REF!</v>
      </c>
      <c r="E18" s="179" t="e">
        <f>'qly growth rates'!D13</f>
        <v>#REF!</v>
      </c>
      <c r="F18" s="178" t="e">
        <f>'qly growth rates'!E13</f>
        <v>#REF!</v>
      </c>
      <c r="G18" s="179" t="e">
        <f>'qly growth rates'!F13</f>
        <v>#REF!</v>
      </c>
      <c r="H18" s="179"/>
      <c r="I18" s="180" t="e">
        <f>'qly growth rates'!G13</f>
        <v>#REF!</v>
      </c>
      <c r="J18" s="180" t="e">
        <f>'qly growth rates'!H13</f>
        <v>#REF!</v>
      </c>
      <c r="K18" s="180" t="e">
        <f>'qly growth rates'!I13</f>
        <v>#REF!</v>
      </c>
      <c r="L18" s="180" t="e">
        <f>'qly growth rates'!J13</f>
        <v>#REF!</v>
      </c>
      <c r="M18" s="180" t="e">
        <f>'qly growth rates'!K13</f>
        <v>#REF!</v>
      </c>
      <c r="N18" s="180"/>
      <c r="O18" s="190" t="e">
        <f>'qly growth rates'!L13</f>
        <v>#REF!</v>
      </c>
      <c r="P18" s="190" t="e">
        <f>'qly growth rates'!M13</f>
        <v>#REF!</v>
      </c>
      <c r="Q18" s="190" t="e">
        <f>'qly growth rates'!N13</f>
        <v>#REF!</v>
      </c>
      <c r="R18" s="190" t="e">
        <f>'qly growth rates'!O13</f>
        <v>#REF!</v>
      </c>
      <c r="S18" s="190" t="e">
        <f>'qly growth rates'!P13</f>
        <v>#REF!</v>
      </c>
      <c r="T18" s="190" t="e">
        <f>'qly growth rates'!Q13</f>
        <v>#REF!</v>
      </c>
      <c r="U18" s="190" t="e">
        <f>'qly growth rates'!R13</f>
        <v>#REF!</v>
      </c>
      <c r="V18" s="190" t="e">
        <f>'qly growth rates'!S13</f>
        <v>#REF!</v>
      </c>
      <c r="W18" s="190" t="e">
        <f>'qly growth rates'!T13</f>
        <v>#REF!</v>
      </c>
      <c r="X18" s="190" t="e">
        <f>'qly growth rates'!U13</f>
        <v>#REF!</v>
      </c>
      <c r="Y18" s="190" t="e">
        <f>'qly growth rates'!V13</f>
        <v>#REF!</v>
      </c>
      <c r="Z18" s="190"/>
      <c r="AA18" s="195" t="e">
        <f>'qly growth rates'!W13</f>
        <v>#REF!</v>
      </c>
      <c r="AB18" s="204" t="e">
        <f>'qly growth rates'!X13</f>
        <v>#REF!</v>
      </c>
      <c r="AC18" s="50" t="e">
        <f>'qly growth rates'!Y13</f>
        <v>#REF!</v>
      </c>
      <c r="AF18" s="58" t="e">
        <f>'T1'!AC18/'T1'!AC17*100-100</f>
        <v>#REF!</v>
      </c>
      <c r="AG18" s="58" t="e">
        <f>'T1'!AD18/'T1'!AD17*100-100</f>
        <v>#REF!</v>
      </c>
      <c r="AH18" s="58" t="e">
        <f>'T1'!AE18/'T1'!AE17*100-100</f>
        <v>#REF!</v>
      </c>
    </row>
    <row r="19" spans="2:34" ht="18.75" customHeight="1">
      <c r="B19" s="1"/>
      <c r="C19" s="183">
        <v>2</v>
      </c>
      <c r="D19" s="178" t="e">
        <f>'qly growth rates'!C14</f>
        <v>#REF!</v>
      </c>
      <c r="E19" s="179" t="e">
        <f>'qly growth rates'!D14</f>
        <v>#REF!</v>
      </c>
      <c r="F19" s="178" t="e">
        <f>'qly growth rates'!E14</f>
        <v>#REF!</v>
      </c>
      <c r="G19" s="179" t="e">
        <f>'qly growth rates'!F14</f>
        <v>#REF!</v>
      </c>
      <c r="H19" s="179"/>
      <c r="I19" s="180" t="e">
        <f>'qly growth rates'!G14</f>
        <v>#REF!</v>
      </c>
      <c r="J19" s="180" t="e">
        <f>'qly growth rates'!H14</f>
        <v>#REF!</v>
      </c>
      <c r="K19" s="180" t="e">
        <f>'qly growth rates'!I14</f>
        <v>#REF!</v>
      </c>
      <c r="L19" s="180" t="e">
        <f>'qly growth rates'!J14</f>
        <v>#REF!</v>
      </c>
      <c r="M19" s="180" t="e">
        <f>'qly growth rates'!K14</f>
        <v>#REF!</v>
      </c>
      <c r="N19" s="180"/>
      <c r="O19" s="190" t="e">
        <f>'qly growth rates'!L14</f>
        <v>#REF!</v>
      </c>
      <c r="P19" s="190" t="e">
        <f>'qly growth rates'!M14</f>
        <v>#REF!</v>
      </c>
      <c r="Q19" s="190" t="e">
        <f>'qly growth rates'!N14</f>
        <v>#REF!</v>
      </c>
      <c r="R19" s="190" t="e">
        <f>'qly growth rates'!O14</f>
        <v>#REF!</v>
      </c>
      <c r="S19" s="190" t="e">
        <f>'qly growth rates'!P14</f>
        <v>#REF!</v>
      </c>
      <c r="T19" s="190" t="e">
        <f>'qly growth rates'!Q14</f>
        <v>#REF!</v>
      </c>
      <c r="U19" s="190" t="e">
        <f>'qly growth rates'!R14</f>
        <v>#REF!</v>
      </c>
      <c r="V19" s="190" t="e">
        <f>'qly growth rates'!S14</f>
        <v>#REF!</v>
      </c>
      <c r="W19" s="190" t="e">
        <f>'qly growth rates'!T14</f>
        <v>#REF!</v>
      </c>
      <c r="X19" s="190" t="e">
        <f>'qly growth rates'!U14</f>
        <v>#REF!</v>
      </c>
      <c r="Y19" s="190" t="e">
        <f>'qly growth rates'!V14</f>
        <v>#REF!</v>
      </c>
      <c r="Z19" s="190"/>
      <c r="AA19" s="195" t="e">
        <f>'qly growth rates'!W14</f>
        <v>#REF!</v>
      </c>
      <c r="AB19" s="204" t="e">
        <f>'qly growth rates'!X14</f>
        <v>#REF!</v>
      </c>
      <c r="AC19" s="50" t="e">
        <f>'qly growth rates'!Y14</f>
        <v>#REF!</v>
      </c>
      <c r="AF19" s="58" t="e">
        <f>'T1'!AC19/'T1'!AC18*100-100</f>
        <v>#REF!</v>
      </c>
      <c r="AG19" s="58" t="e">
        <f>'T1'!AD19/'T1'!AD18*100-100</f>
        <v>#REF!</v>
      </c>
      <c r="AH19" s="58" t="e">
        <f>'T1'!AE19/'T1'!AE18*100-100</f>
        <v>#REF!</v>
      </c>
    </row>
    <row r="20" spans="2:34" ht="18.75" customHeight="1">
      <c r="B20" s="1"/>
      <c r="C20" s="183">
        <v>3</v>
      </c>
      <c r="D20" s="178" t="e">
        <f>'qly growth rates'!C15</f>
        <v>#REF!</v>
      </c>
      <c r="E20" s="179" t="e">
        <f>'qly growth rates'!D15</f>
        <v>#REF!</v>
      </c>
      <c r="F20" s="178" t="e">
        <f>'qly growth rates'!E15</f>
        <v>#REF!</v>
      </c>
      <c r="G20" s="179" t="e">
        <f>'qly growth rates'!F15</f>
        <v>#REF!</v>
      </c>
      <c r="H20" s="179"/>
      <c r="I20" s="180" t="e">
        <f>'qly growth rates'!G15</f>
        <v>#REF!</v>
      </c>
      <c r="J20" s="180" t="e">
        <f>'qly growth rates'!H15</f>
        <v>#REF!</v>
      </c>
      <c r="K20" s="180" t="e">
        <f>'qly growth rates'!I15</f>
        <v>#REF!</v>
      </c>
      <c r="L20" s="180" t="e">
        <f>'qly growth rates'!J15</f>
        <v>#REF!</v>
      </c>
      <c r="M20" s="180" t="e">
        <f>'qly growth rates'!K15</f>
        <v>#REF!</v>
      </c>
      <c r="N20" s="180"/>
      <c r="O20" s="190" t="e">
        <f>'qly growth rates'!L15</f>
        <v>#REF!</v>
      </c>
      <c r="P20" s="190" t="e">
        <f>'qly growth rates'!M15</f>
        <v>#REF!</v>
      </c>
      <c r="Q20" s="190" t="e">
        <f>'qly growth rates'!N15</f>
        <v>#REF!</v>
      </c>
      <c r="R20" s="190" t="e">
        <f>'qly growth rates'!O15</f>
        <v>#REF!</v>
      </c>
      <c r="S20" s="190" t="e">
        <f>'qly growth rates'!P15</f>
        <v>#REF!</v>
      </c>
      <c r="T20" s="190" t="e">
        <f>'qly growth rates'!Q15</f>
        <v>#REF!</v>
      </c>
      <c r="U20" s="190" t="e">
        <f>'qly growth rates'!R15</f>
        <v>#REF!</v>
      </c>
      <c r="V20" s="190" t="e">
        <f>'qly growth rates'!S15</f>
        <v>#REF!</v>
      </c>
      <c r="W20" s="190" t="e">
        <f>'qly growth rates'!T15</f>
        <v>#REF!</v>
      </c>
      <c r="X20" s="190" t="e">
        <f>'qly growth rates'!U15</f>
        <v>#REF!</v>
      </c>
      <c r="Y20" s="190" t="e">
        <f>'qly growth rates'!V15</f>
        <v>#REF!</v>
      </c>
      <c r="Z20" s="190"/>
      <c r="AA20" s="195" t="e">
        <f>'qly growth rates'!W15</f>
        <v>#REF!</v>
      </c>
      <c r="AB20" s="204" t="e">
        <f>'qly growth rates'!X15</f>
        <v>#REF!</v>
      </c>
      <c r="AC20" s="50" t="e">
        <f>'qly growth rates'!Y15</f>
        <v>#REF!</v>
      </c>
      <c r="AF20" s="58" t="e">
        <f>'T1'!AC20/'T1'!AC19*100-100</f>
        <v>#REF!</v>
      </c>
      <c r="AG20" s="58" t="e">
        <f>'T1'!AD20/'T1'!AD19*100-100</f>
        <v>#REF!</v>
      </c>
      <c r="AH20" s="58" t="e">
        <f>'T1'!AE20/'T1'!AE19*100-100</f>
        <v>#REF!</v>
      </c>
    </row>
    <row r="21" spans="2:34" ht="18.75" customHeight="1">
      <c r="B21" s="1"/>
      <c r="C21" s="183">
        <v>4</v>
      </c>
      <c r="D21" s="178" t="e">
        <f>'qly growth rates'!C16</f>
        <v>#REF!</v>
      </c>
      <c r="E21" s="179" t="e">
        <f>'qly growth rates'!D16</f>
        <v>#REF!</v>
      </c>
      <c r="F21" s="178" t="e">
        <f>'qly growth rates'!E16</f>
        <v>#REF!</v>
      </c>
      <c r="G21" s="179" t="e">
        <f>'qly growth rates'!F16</f>
        <v>#REF!</v>
      </c>
      <c r="H21" s="179"/>
      <c r="I21" s="180" t="e">
        <f>'qly growth rates'!G16</f>
        <v>#REF!</v>
      </c>
      <c r="J21" s="180" t="e">
        <f>'qly growth rates'!H16</f>
        <v>#REF!</v>
      </c>
      <c r="K21" s="180" t="e">
        <f>'qly growth rates'!I16</f>
        <v>#REF!</v>
      </c>
      <c r="L21" s="180" t="e">
        <f>'qly growth rates'!J16</f>
        <v>#REF!</v>
      </c>
      <c r="M21" s="180" t="e">
        <f>'qly growth rates'!K16</f>
        <v>#REF!</v>
      </c>
      <c r="N21" s="180"/>
      <c r="O21" s="190" t="e">
        <f>'qly growth rates'!L16</f>
        <v>#REF!</v>
      </c>
      <c r="P21" s="190" t="e">
        <f>'qly growth rates'!M16</f>
        <v>#REF!</v>
      </c>
      <c r="Q21" s="190" t="e">
        <f>'qly growth rates'!N16</f>
        <v>#REF!</v>
      </c>
      <c r="R21" s="190" t="e">
        <f>'qly growth rates'!O16</f>
        <v>#REF!</v>
      </c>
      <c r="S21" s="190" t="e">
        <f>'qly growth rates'!P16</f>
        <v>#REF!</v>
      </c>
      <c r="T21" s="190" t="e">
        <f>'qly growth rates'!Q16</f>
        <v>#REF!</v>
      </c>
      <c r="U21" s="190" t="e">
        <f>'qly growth rates'!R16</f>
        <v>#REF!</v>
      </c>
      <c r="V21" s="190" t="e">
        <f>'qly growth rates'!S16</f>
        <v>#REF!</v>
      </c>
      <c r="W21" s="190" t="e">
        <f>'qly growth rates'!T16</f>
        <v>#REF!</v>
      </c>
      <c r="X21" s="190" t="e">
        <f>'qly growth rates'!U16</f>
        <v>#REF!</v>
      </c>
      <c r="Y21" s="190" t="e">
        <f>'qly growth rates'!V16</f>
        <v>#REF!</v>
      </c>
      <c r="Z21" s="190"/>
      <c r="AA21" s="195" t="e">
        <f>'qly growth rates'!W16</f>
        <v>#REF!</v>
      </c>
      <c r="AB21" s="204" t="e">
        <f>'qly growth rates'!X16</f>
        <v>#REF!</v>
      </c>
      <c r="AC21" s="50" t="e">
        <f>'qly growth rates'!Y16</f>
        <v>#REF!</v>
      </c>
      <c r="AF21" s="58" t="e">
        <f>'T1'!AC21/'T1'!AC20*100-100</f>
        <v>#REF!</v>
      </c>
      <c r="AG21" s="58" t="e">
        <f>'T1'!AD21/'T1'!AD20*100-100</f>
        <v>#REF!</v>
      </c>
      <c r="AH21" s="58" t="e">
        <f>'T1'!AE21/'T1'!AE20*100-100</f>
        <v>#REF!</v>
      </c>
    </row>
    <row r="22" spans="2:34" ht="30" customHeight="1">
      <c r="B22" s="1">
        <v>2009</v>
      </c>
      <c r="C22" s="183">
        <v>1</v>
      </c>
      <c r="D22" s="178" t="e">
        <f>'qly growth rates'!C17</f>
        <v>#REF!</v>
      </c>
      <c r="E22" s="179" t="e">
        <f>'qly growth rates'!D17</f>
        <v>#REF!</v>
      </c>
      <c r="F22" s="178" t="e">
        <f>'qly growth rates'!E17</f>
        <v>#REF!</v>
      </c>
      <c r="G22" s="179" t="e">
        <f>'qly growth rates'!F17</f>
        <v>#REF!</v>
      </c>
      <c r="H22" s="179"/>
      <c r="I22" s="180" t="e">
        <f>'qly growth rates'!G17</f>
        <v>#REF!</v>
      </c>
      <c r="J22" s="180" t="e">
        <f>'qly growth rates'!H17</f>
        <v>#REF!</v>
      </c>
      <c r="K22" s="180" t="e">
        <f>'qly growth rates'!I17</f>
        <v>#REF!</v>
      </c>
      <c r="L22" s="180" t="e">
        <f>'qly growth rates'!J17</f>
        <v>#REF!</v>
      </c>
      <c r="M22" s="180" t="e">
        <f>'qly growth rates'!K17</f>
        <v>#REF!</v>
      </c>
      <c r="N22" s="180"/>
      <c r="O22" s="190" t="e">
        <f>'qly growth rates'!L17</f>
        <v>#REF!</v>
      </c>
      <c r="P22" s="190" t="e">
        <f>'qly growth rates'!M17</f>
        <v>#REF!</v>
      </c>
      <c r="Q22" s="190" t="e">
        <f>'qly growth rates'!N17</f>
        <v>#REF!</v>
      </c>
      <c r="R22" s="190" t="e">
        <f>'qly growth rates'!O17</f>
        <v>#REF!</v>
      </c>
      <c r="S22" s="190" t="e">
        <f>'qly growth rates'!P17</f>
        <v>#REF!</v>
      </c>
      <c r="T22" s="190" t="e">
        <f>'qly growth rates'!Q17</f>
        <v>#REF!</v>
      </c>
      <c r="U22" s="190" t="e">
        <f>'qly growth rates'!R17</f>
        <v>#REF!</v>
      </c>
      <c r="V22" s="190" t="e">
        <f>'qly growth rates'!S17</f>
        <v>#REF!</v>
      </c>
      <c r="W22" s="190" t="e">
        <f>'qly growth rates'!T17</f>
        <v>#REF!</v>
      </c>
      <c r="X22" s="190" t="e">
        <f>'qly growth rates'!U17</f>
        <v>#REF!</v>
      </c>
      <c r="Y22" s="190" t="e">
        <f>'qly growth rates'!V17</f>
        <v>#REF!</v>
      </c>
      <c r="Z22" s="190"/>
      <c r="AA22" s="195" t="e">
        <f>'qly growth rates'!W17</f>
        <v>#REF!</v>
      </c>
      <c r="AB22" s="204" t="e">
        <f>'qly growth rates'!X17</f>
        <v>#REF!</v>
      </c>
      <c r="AC22" s="50" t="e">
        <f>'qly growth rates'!Y17</f>
        <v>#REF!</v>
      </c>
      <c r="AF22" s="58" t="e">
        <f>'T1'!AC22/'T1'!AC21*100-100</f>
        <v>#REF!</v>
      </c>
      <c r="AG22" s="58" t="e">
        <f>'T1'!AD22/'T1'!AD21*100-100</f>
        <v>#REF!</v>
      </c>
      <c r="AH22" s="58" t="e">
        <f>'T1'!AE22/'T1'!AE21*100-100</f>
        <v>#REF!</v>
      </c>
    </row>
    <row r="23" spans="2:34" ht="18.75" customHeight="1">
      <c r="B23" s="1"/>
      <c r="C23" s="183">
        <v>2</v>
      </c>
      <c r="D23" s="178" t="e">
        <f>'qly growth rates'!C18</f>
        <v>#REF!</v>
      </c>
      <c r="E23" s="179" t="e">
        <f>'qly growth rates'!D18</f>
        <v>#REF!</v>
      </c>
      <c r="F23" s="178" t="e">
        <f>'qly growth rates'!E18</f>
        <v>#REF!</v>
      </c>
      <c r="G23" s="179" t="e">
        <f>'qly growth rates'!F18</f>
        <v>#REF!</v>
      </c>
      <c r="H23" s="179"/>
      <c r="I23" s="180" t="e">
        <f>'qly growth rates'!G18</f>
        <v>#REF!</v>
      </c>
      <c r="J23" s="180" t="e">
        <f>'qly growth rates'!H18</f>
        <v>#REF!</v>
      </c>
      <c r="K23" s="180" t="e">
        <f>'qly growth rates'!I18</f>
        <v>#REF!</v>
      </c>
      <c r="L23" s="180" t="e">
        <f>'qly growth rates'!J18</f>
        <v>#REF!</v>
      </c>
      <c r="M23" s="180" t="e">
        <f>'qly growth rates'!K18</f>
        <v>#REF!</v>
      </c>
      <c r="N23" s="180"/>
      <c r="O23" s="190" t="e">
        <f>'qly growth rates'!L18</f>
        <v>#REF!</v>
      </c>
      <c r="P23" s="190" t="e">
        <f>'qly growth rates'!M18</f>
        <v>#REF!</v>
      </c>
      <c r="Q23" s="190" t="e">
        <f>'qly growth rates'!N18</f>
        <v>#REF!</v>
      </c>
      <c r="R23" s="190" t="e">
        <f>'qly growth rates'!O18</f>
        <v>#REF!</v>
      </c>
      <c r="S23" s="190" t="e">
        <f>'qly growth rates'!P18</f>
        <v>#REF!</v>
      </c>
      <c r="T23" s="190" t="e">
        <f>'qly growth rates'!Q18</f>
        <v>#REF!</v>
      </c>
      <c r="U23" s="190" t="e">
        <f>'qly growth rates'!R18</f>
        <v>#REF!</v>
      </c>
      <c r="V23" s="190" t="e">
        <f>'qly growth rates'!S18</f>
        <v>#REF!</v>
      </c>
      <c r="W23" s="190" t="e">
        <f>'qly growth rates'!T18</f>
        <v>#REF!</v>
      </c>
      <c r="X23" s="190" t="e">
        <f>'qly growth rates'!U18</f>
        <v>#REF!</v>
      </c>
      <c r="Y23" s="190" t="e">
        <f>'qly growth rates'!V18</f>
        <v>#REF!</v>
      </c>
      <c r="Z23" s="190"/>
      <c r="AA23" s="195" t="e">
        <f>'qly growth rates'!W18</f>
        <v>#REF!</v>
      </c>
      <c r="AB23" s="204" t="e">
        <f>'qly growth rates'!X18</f>
        <v>#REF!</v>
      </c>
      <c r="AC23" s="50" t="e">
        <f>'qly growth rates'!Y18</f>
        <v>#REF!</v>
      </c>
      <c r="AF23" s="58" t="e">
        <f>'T1'!AC23/'T1'!AC22*100-100</f>
        <v>#REF!</v>
      </c>
      <c r="AG23" s="58" t="e">
        <f>'T1'!AD23/'T1'!AD22*100-100</f>
        <v>#REF!</v>
      </c>
      <c r="AH23" s="58" t="e">
        <f>'T1'!AE23/'T1'!AE22*100-100</f>
        <v>#REF!</v>
      </c>
    </row>
    <row r="24" spans="2:34" ht="18.75" customHeight="1">
      <c r="B24" s="1"/>
      <c r="C24" s="183">
        <v>3</v>
      </c>
      <c r="D24" s="178" t="e">
        <f>'qly growth rates'!C19</f>
        <v>#REF!</v>
      </c>
      <c r="E24" s="179" t="e">
        <f>'qly growth rates'!D19</f>
        <v>#REF!</v>
      </c>
      <c r="F24" s="178" t="e">
        <f>'qly growth rates'!E19</f>
        <v>#REF!</v>
      </c>
      <c r="G24" s="179" t="e">
        <f>'qly growth rates'!F19</f>
        <v>#REF!</v>
      </c>
      <c r="H24" s="179"/>
      <c r="I24" s="180" t="e">
        <f>'qly growth rates'!G19</f>
        <v>#REF!</v>
      </c>
      <c r="J24" s="180" t="e">
        <f>'qly growth rates'!H19</f>
        <v>#REF!</v>
      </c>
      <c r="K24" s="180" t="e">
        <f>'qly growth rates'!I19</f>
        <v>#REF!</v>
      </c>
      <c r="L24" s="180" t="e">
        <f>'qly growth rates'!J19</f>
        <v>#REF!</v>
      </c>
      <c r="M24" s="180" t="e">
        <f>'qly growth rates'!K19</f>
        <v>#REF!</v>
      </c>
      <c r="N24" s="180"/>
      <c r="O24" s="190" t="e">
        <f>'qly growth rates'!L19</f>
        <v>#REF!</v>
      </c>
      <c r="P24" s="190" t="e">
        <f>'qly growth rates'!M19</f>
        <v>#REF!</v>
      </c>
      <c r="Q24" s="190" t="e">
        <f>'qly growth rates'!N19</f>
        <v>#REF!</v>
      </c>
      <c r="R24" s="190" t="e">
        <f>'qly growth rates'!O19</f>
        <v>#REF!</v>
      </c>
      <c r="S24" s="190" t="e">
        <f>'qly growth rates'!P19</f>
        <v>#REF!</v>
      </c>
      <c r="T24" s="190" t="e">
        <f>'qly growth rates'!Q19</f>
        <v>#REF!</v>
      </c>
      <c r="U24" s="190" t="e">
        <f>'qly growth rates'!R19</f>
        <v>#REF!</v>
      </c>
      <c r="V24" s="190" t="e">
        <f>'qly growth rates'!S19</f>
        <v>#REF!</v>
      </c>
      <c r="W24" s="190" t="e">
        <f>'qly growth rates'!T19</f>
        <v>#REF!</v>
      </c>
      <c r="X24" s="190" t="e">
        <f>'qly growth rates'!U19</f>
        <v>#REF!</v>
      </c>
      <c r="Y24" s="190" t="e">
        <f>'qly growth rates'!V19</f>
        <v>#REF!</v>
      </c>
      <c r="Z24" s="190"/>
      <c r="AA24" s="195" t="e">
        <f>'qly growth rates'!W19</f>
        <v>#REF!</v>
      </c>
      <c r="AB24" s="204" t="e">
        <f>'qly growth rates'!X19</f>
        <v>#REF!</v>
      </c>
      <c r="AC24" s="50" t="e">
        <f>'qly growth rates'!Y19</f>
        <v>#REF!</v>
      </c>
      <c r="AF24" s="58" t="e">
        <f>'T1'!AC24/'T1'!AC23*100-100</f>
        <v>#REF!</v>
      </c>
      <c r="AG24" s="58" t="e">
        <f>'T1'!AD24/'T1'!AD23*100-100</f>
        <v>#REF!</v>
      </c>
      <c r="AH24" s="58" t="e">
        <f>'T1'!AE24/'T1'!AE23*100-100</f>
        <v>#REF!</v>
      </c>
    </row>
    <row r="25" spans="2:34" ht="18.75" customHeight="1">
      <c r="B25" s="1"/>
      <c r="C25" s="183">
        <v>4</v>
      </c>
      <c r="D25" s="178" t="e">
        <f>'qly growth rates'!C20</f>
        <v>#REF!</v>
      </c>
      <c r="E25" s="179" t="e">
        <f>'qly growth rates'!D20</f>
        <v>#REF!</v>
      </c>
      <c r="F25" s="178" t="e">
        <f>'qly growth rates'!E20</f>
        <v>#REF!</v>
      </c>
      <c r="G25" s="179" t="e">
        <f>'qly growth rates'!F20</f>
        <v>#REF!</v>
      </c>
      <c r="H25" s="179"/>
      <c r="I25" s="180" t="e">
        <f>'qly growth rates'!G20</f>
        <v>#REF!</v>
      </c>
      <c r="J25" s="180" t="e">
        <f>'qly growth rates'!H20</f>
        <v>#REF!</v>
      </c>
      <c r="K25" s="180" t="e">
        <f>'qly growth rates'!I20</f>
        <v>#REF!</v>
      </c>
      <c r="L25" s="180" t="e">
        <f>'qly growth rates'!J20</f>
        <v>#REF!</v>
      </c>
      <c r="M25" s="180" t="e">
        <f>'qly growth rates'!K20</f>
        <v>#REF!</v>
      </c>
      <c r="N25" s="180"/>
      <c r="O25" s="190" t="e">
        <f>'qly growth rates'!L20</f>
        <v>#REF!</v>
      </c>
      <c r="P25" s="190" t="e">
        <f>'qly growth rates'!M20</f>
        <v>#REF!</v>
      </c>
      <c r="Q25" s="190" t="e">
        <f>'qly growth rates'!N20</f>
        <v>#REF!</v>
      </c>
      <c r="R25" s="190" t="e">
        <f>'qly growth rates'!O20</f>
        <v>#REF!</v>
      </c>
      <c r="S25" s="190" t="e">
        <f>'qly growth rates'!P20</f>
        <v>#REF!</v>
      </c>
      <c r="T25" s="190" t="e">
        <f>'qly growth rates'!Q20</f>
        <v>#REF!</v>
      </c>
      <c r="U25" s="190" t="e">
        <f>'qly growth rates'!R20</f>
        <v>#REF!</v>
      </c>
      <c r="V25" s="190" t="e">
        <f>'qly growth rates'!S20</f>
        <v>#REF!</v>
      </c>
      <c r="W25" s="190" t="e">
        <f>'qly growth rates'!T20</f>
        <v>#REF!</v>
      </c>
      <c r="X25" s="190" t="e">
        <f>'qly growth rates'!U20</f>
        <v>#REF!</v>
      </c>
      <c r="Y25" s="190" t="e">
        <f>'qly growth rates'!V20</f>
        <v>#REF!</v>
      </c>
      <c r="Z25" s="190"/>
      <c r="AA25" s="195" t="e">
        <f>'qly growth rates'!W20</f>
        <v>#REF!</v>
      </c>
      <c r="AB25" s="204" t="e">
        <f>'qly growth rates'!X20</f>
        <v>#REF!</v>
      </c>
      <c r="AC25" s="50" t="e">
        <f>'qly growth rates'!Y20</f>
        <v>#REF!</v>
      </c>
      <c r="AF25" s="58" t="e">
        <f>'T1'!AC25/'T1'!AC24*100-100</f>
        <v>#REF!</v>
      </c>
      <c r="AG25" s="58" t="e">
        <f>'T1'!AD25/'T1'!AD24*100-100</f>
        <v>#REF!</v>
      </c>
      <c r="AH25" s="58" t="e">
        <f>'T1'!AE25/'T1'!AE24*100-100</f>
        <v>#REF!</v>
      </c>
    </row>
    <row r="26" spans="2:34" ht="30" customHeight="1">
      <c r="B26" s="1">
        <v>2010</v>
      </c>
      <c r="C26" s="183">
        <v>1</v>
      </c>
      <c r="D26" s="178" t="e">
        <f>'qly growth rates'!C21</f>
        <v>#REF!</v>
      </c>
      <c r="E26" s="179" t="e">
        <f>'qly growth rates'!D21</f>
        <v>#REF!</v>
      </c>
      <c r="F26" s="178" t="e">
        <f>'qly growth rates'!E21</f>
        <v>#REF!</v>
      </c>
      <c r="G26" s="179" t="e">
        <f>'qly growth rates'!F21</f>
        <v>#REF!</v>
      </c>
      <c r="H26" s="179"/>
      <c r="I26" s="180" t="e">
        <f>'qly growth rates'!G21</f>
        <v>#REF!</v>
      </c>
      <c r="J26" s="180" t="e">
        <f>'qly growth rates'!H21</f>
        <v>#REF!</v>
      </c>
      <c r="K26" s="180" t="e">
        <f>'qly growth rates'!I21</f>
        <v>#REF!</v>
      </c>
      <c r="L26" s="180" t="e">
        <f>'qly growth rates'!J21</f>
        <v>#REF!</v>
      </c>
      <c r="M26" s="180" t="e">
        <f>'qly growth rates'!K21</f>
        <v>#REF!</v>
      </c>
      <c r="N26" s="180"/>
      <c r="O26" s="190" t="e">
        <f>'qly growth rates'!L21</f>
        <v>#REF!</v>
      </c>
      <c r="P26" s="190" t="e">
        <f>'qly growth rates'!M21</f>
        <v>#REF!</v>
      </c>
      <c r="Q26" s="190" t="e">
        <f>'qly growth rates'!N21</f>
        <v>#REF!</v>
      </c>
      <c r="R26" s="190" t="e">
        <f>'qly growth rates'!O21</f>
        <v>#REF!</v>
      </c>
      <c r="S26" s="190" t="e">
        <f>'qly growth rates'!P21</f>
        <v>#REF!</v>
      </c>
      <c r="T26" s="190" t="e">
        <f>'qly growth rates'!Q21</f>
        <v>#REF!</v>
      </c>
      <c r="U26" s="190" t="e">
        <f>'qly growth rates'!R21</f>
        <v>#REF!</v>
      </c>
      <c r="V26" s="190" t="e">
        <f>'qly growth rates'!S21</f>
        <v>#REF!</v>
      </c>
      <c r="W26" s="190" t="e">
        <f>'qly growth rates'!T21</f>
        <v>#REF!</v>
      </c>
      <c r="X26" s="190" t="e">
        <f>'qly growth rates'!U21</f>
        <v>#REF!</v>
      </c>
      <c r="Y26" s="190" t="e">
        <f>'qly growth rates'!V21</f>
        <v>#REF!</v>
      </c>
      <c r="Z26" s="190"/>
      <c r="AA26" s="195" t="e">
        <f>'qly growth rates'!W21</f>
        <v>#REF!</v>
      </c>
      <c r="AB26" s="204" t="e">
        <f>'qly growth rates'!X21</f>
        <v>#REF!</v>
      </c>
      <c r="AC26" s="50" t="e">
        <f>'qly growth rates'!Y21</f>
        <v>#REF!</v>
      </c>
      <c r="AF26" s="58" t="e">
        <f>'T1'!AC26/'T1'!AC25*100-100</f>
        <v>#REF!</v>
      </c>
      <c r="AG26" s="58" t="e">
        <f>'T1'!AD26/'T1'!AD25*100-100</f>
        <v>#REF!</v>
      </c>
      <c r="AH26" s="58" t="e">
        <f>'T1'!AE26/'T1'!AE25*100-100</f>
        <v>#REF!</v>
      </c>
    </row>
    <row r="27" spans="2:34" ht="18.75" customHeight="1">
      <c r="B27" s="1"/>
      <c r="C27" s="183">
        <v>2</v>
      </c>
      <c r="D27" s="178" t="e">
        <f>'qly growth rates'!C22</f>
        <v>#REF!</v>
      </c>
      <c r="E27" s="179" t="e">
        <f>'qly growth rates'!D22</f>
        <v>#REF!</v>
      </c>
      <c r="F27" s="178" t="e">
        <f>'qly growth rates'!E22</f>
        <v>#REF!</v>
      </c>
      <c r="G27" s="179" t="e">
        <f>'qly growth rates'!F22</f>
        <v>#REF!</v>
      </c>
      <c r="H27" s="179"/>
      <c r="I27" s="180" t="e">
        <f>'qly growth rates'!G22</f>
        <v>#REF!</v>
      </c>
      <c r="J27" s="180" t="e">
        <f>'qly growth rates'!H22</f>
        <v>#REF!</v>
      </c>
      <c r="K27" s="180" t="e">
        <f>'qly growth rates'!I22</f>
        <v>#REF!</v>
      </c>
      <c r="L27" s="180" t="e">
        <f>'qly growth rates'!J22</f>
        <v>#REF!</v>
      </c>
      <c r="M27" s="180" t="e">
        <f>'qly growth rates'!K22</f>
        <v>#REF!</v>
      </c>
      <c r="N27" s="180"/>
      <c r="O27" s="190" t="e">
        <f>'qly growth rates'!L22</f>
        <v>#REF!</v>
      </c>
      <c r="P27" s="190" t="e">
        <f>'qly growth rates'!M22</f>
        <v>#REF!</v>
      </c>
      <c r="Q27" s="190" t="e">
        <f>'qly growth rates'!N22</f>
        <v>#REF!</v>
      </c>
      <c r="R27" s="190" t="e">
        <f>'qly growth rates'!O22</f>
        <v>#REF!</v>
      </c>
      <c r="S27" s="190" t="e">
        <f>'qly growth rates'!P22</f>
        <v>#REF!</v>
      </c>
      <c r="T27" s="190" t="e">
        <f>'qly growth rates'!Q22</f>
        <v>#REF!</v>
      </c>
      <c r="U27" s="190" t="e">
        <f>'qly growth rates'!R22</f>
        <v>#REF!</v>
      </c>
      <c r="V27" s="190" t="e">
        <f>'qly growth rates'!S22</f>
        <v>#REF!</v>
      </c>
      <c r="W27" s="190" t="e">
        <f>'qly growth rates'!T22</f>
        <v>#REF!</v>
      </c>
      <c r="X27" s="190" t="e">
        <f>'qly growth rates'!U22</f>
        <v>#REF!</v>
      </c>
      <c r="Y27" s="190" t="e">
        <f>'qly growth rates'!V22</f>
        <v>#REF!</v>
      </c>
      <c r="Z27" s="190"/>
      <c r="AA27" s="195" t="e">
        <f>'qly growth rates'!W22</f>
        <v>#REF!</v>
      </c>
      <c r="AB27" s="204" t="e">
        <f>'qly growth rates'!X22</f>
        <v>#REF!</v>
      </c>
      <c r="AC27" s="50" t="e">
        <f>'qly growth rates'!Y22</f>
        <v>#REF!</v>
      </c>
      <c r="AF27" s="58" t="e">
        <f>'T1'!AC27/'T1'!AC26*100-100</f>
        <v>#REF!</v>
      </c>
      <c r="AG27" s="58" t="e">
        <f>'T1'!AD27/'T1'!AD26*100-100</f>
        <v>#REF!</v>
      </c>
      <c r="AH27" s="58" t="e">
        <f>'T1'!AE27/'T1'!AE26*100-100</f>
        <v>#REF!</v>
      </c>
    </row>
    <row r="28" spans="2:34" ht="18.75" customHeight="1">
      <c r="B28" s="1"/>
      <c r="C28" s="183">
        <v>3</v>
      </c>
      <c r="D28" s="178" t="e">
        <f>'qly growth rates'!C23</f>
        <v>#REF!</v>
      </c>
      <c r="E28" s="179" t="e">
        <f>'qly growth rates'!D23</f>
        <v>#REF!</v>
      </c>
      <c r="F28" s="178" t="e">
        <f>'qly growth rates'!E23</f>
        <v>#REF!</v>
      </c>
      <c r="G28" s="179" t="e">
        <f>'qly growth rates'!F23</f>
        <v>#REF!</v>
      </c>
      <c r="H28" s="179"/>
      <c r="I28" s="180" t="e">
        <f>'qly growth rates'!G23</f>
        <v>#REF!</v>
      </c>
      <c r="J28" s="180" t="e">
        <f>'qly growth rates'!H23</f>
        <v>#REF!</v>
      </c>
      <c r="K28" s="180" t="e">
        <f>'qly growth rates'!I23</f>
        <v>#REF!</v>
      </c>
      <c r="L28" s="180" t="e">
        <f>'qly growth rates'!J23</f>
        <v>#REF!</v>
      </c>
      <c r="M28" s="180" t="e">
        <f>'qly growth rates'!K23</f>
        <v>#REF!</v>
      </c>
      <c r="N28" s="180"/>
      <c r="O28" s="190" t="e">
        <f>'qly growth rates'!L23</f>
        <v>#REF!</v>
      </c>
      <c r="P28" s="190" t="e">
        <f>'qly growth rates'!M23</f>
        <v>#REF!</v>
      </c>
      <c r="Q28" s="190" t="e">
        <f>'qly growth rates'!N23</f>
        <v>#REF!</v>
      </c>
      <c r="R28" s="190" t="e">
        <f>'qly growth rates'!O23</f>
        <v>#REF!</v>
      </c>
      <c r="S28" s="190" t="e">
        <f>'qly growth rates'!P23</f>
        <v>#REF!</v>
      </c>
      <c r="T28" s="190" t="e">
        <f>'qly growth rates'!Q23</f>
        <v>#REF!</v>
      </c>
      <c r="U28" s="190" t="e">
        <f>'qly growth rates'!R23</f>
        <v>#REF!</v>
      </c>
      <c r="V28" s="190" t="e">
        <f>'qly growth rates'!S23</f>
        <v>#REF!</v>
      </c>
      <c r="W28" s="190" t="e">
        <f>'qly growth rates'!T23</f>
        <v>#REF!</v>
      </c>
      <c r="X28" s="190" t="e">
        <f>'qly growth rates'!U23</f>
        <v>#REF!</v>
      </c>
      <c r="Y28" s="190" t="e">
        <f>'qly growth rates'!V23</f>
        <v>#REF!</v>
      </c>
      <c r="Z28" s="190"/>
      <c r="AA28" s="195" t="e">
        <f>'qly growth rates'!W23</f>
        <v>#REF!</v>
      </c>
      <c r="AB28" s="204" t="e">
        <f>'qly growth rates'!X23</f>
        <v>#REF!</v>
      </c>
      <c r="AC28" s="50" t="e">
        <f>'qly growth rates'!Y23</f>
        <v>#REF!</v>
      </c>
      <c r="AF28" s="58" t="e">
        <f>'T1'!AC28/'T1'!AC27*100-100</f>
        <v>#REF!</v>
      </c>
      <c r="AG28" s="58" t="e">
        <f>'T1'!AD28/'T1'!AD27*100-100</f>
        <v>#REF!</v>
      </c>
      <c r="AH28" s="58" t="e">
        <f>'T1'!AE28/'T1'!AE27*100-100</f>
        <v>#REF!</v>
      </c>
    </row>
    <row r="29" spans="2:34" ht="18.75" customHeight="1">
      <c r="B29" s="1"/>
      <c r="C29" s="183">
        <v>4</v>
      </c>
      <c r="D29" s="178" t="e">
        <f>'qly growth rates'!C24</f>
        <v>#REF!</v>
      </c>
      <c r="E29" s="179" t="e">
        <f>'qly growth rates'!D24</f>
        <v>#REF!</v>
      </c>
      <c r="F29" s="178" t="e">
        <f>'qly growth rates'!E24</f>
        <v>#REF!</v>
      </c>
      <c r="G29" s="179" t="e">
        <f>'qly growth rates'!F24</f>
        <v>#REF!</v>
      </c>
      <c r="H29" s="179"/>
      <c r="I29" s="180" t="e">
        <f>'qly growth rates'!G24</f>
        <v>#REF!</v>
      </c>
      <c r="J29" s="180" t="e">
        <f>'qly growth rates'!H24</f>
        <v>#REF!</v>
      </c>
      <c r="K29" s="180" t="e">
        <f>'qly growth rates'!I24</f>
        <v>#REF!</v>
      </c>
      <c r="L29" s="180" t="e">
        <f>'qly growth rates'!J24</f>
        <v>#REF!</v>
      </c>
      <c r="M29" s="180" t="e">
        <f>'qly growth rates'!K24</f>
        <v>#REF!</v>
      </c>
      <c r="N29" s="180"/>
      <c r="O29" s="190" t="e">
        <f>'qly growth rates'!L24</f>
        <v>#REF!</v>
      </c>
      <c r="P29" s="190" t="e">
        <f>'qly growth rates'!M24</f>
        <v>#REF!</v>
      </c>
      <c r="Q29" s="190" t="e">
        <f>'qly growth rates'!N24</f>
        <v>#REF!</v>
      </c>
      <c r="R29" s="190" t="e">
        <f>'qly growth rates'!O24</f>
        <v>#REF!</v>
      </c>
      <c r="S29" s="190" t="e">
        <f>'qly growth rates'!P24</f>
        <v>#REF!</v>
      </c>
      <c r="T29" s="190" t="e">
        <f>'qly growth rates'!Q24</f>
        <v>#REF!</v>
      </c>
      <c r="U29" s="190" t="e">
        <f>'qly growth rates'!R24</f>
        <v>#REF!</v>
      </c>
      <c r="V29" s="190" t="e">
        <f>'qly growth rates'!S24</f>
        <v>#REF!</v>
      </c>
      <c r="W29" s="190" t="e">
        <f>'qly growth rates'!T24</f>
        <v>#REF!</v>
      </c>
      <c r="X29" s="190" t="e">
        <f>'qly growth rates'!U24</f>
        <v>#REF!</v>
      </c>
      <c r="Y29" s="190" t="e">
        <f>'qly growth rates'!V24</f>
        <v>#REF!</v>
      </c>
      <c r="Z29" s="190"/>
      <c r="AA29" s="195" t="e">
        <f>'qly growth rates'!W24</f>
        <v>#REF!</v>
      </c>
      <c r="AB29" s="204" t="e">
        <f>'qly growth rates'!X24</f>
        <v>#REF!</v>
      </c>
      <c r="AC29" s="50" t="e">
        <f>'qly growth rates'!Y24</f>
        <v>#REF!</v>
      </c>
      <c r="AF29" s="58" t="e">
        <f>'T1'!AC29/'T1'!AC28*100-100</f>
        <v>#REF!</v>
      </c>
      <c r="AG29" s="58" t="e">
        <f>'T1'!AD29/'T1'!AD28*100-100</f>
        <v>#REF!</v>
      </c>
      <c r="AH29" s="58" t="e">
        <f>'T1'!AE29/'T1'!AE28*100-100</f>
        <v>#REF!</v>
      </c>
    </row>
    <row r="30" spans="2:34" ht="30" customHeight="1">
      <c r="B30" s="1">
        <v>2011</v>
      </c>
      <c r="C30" s="183">
        <v>1</v>
      </c>
      <c r="D30" s="178" t="e">
        <f>'qly growth rates'!C25</f>
        <v>#REF!</v>
      </c>
      <c r="E30" s="179" t="e">
        <f>'qly growth rates'!D25</f>
        <v>#REF!</v>
      </c>
      <c r="F30" s="178" t="e">
        <f>'qly growth rates'!E25</f>
        <v>#REF!</v>
      </c>
      <c r="G30" s="179" t="e">
        <f>'qly growth rates'!F25</f>
        <v>#REF!</v>
      </c>
      <c r="H30" s="179"/>
      <c r="I30" s="180" t="e">
        <f>'qly growth rates'!G25</f>
        <v>#REF!</v>
      </c>
      <c r="J30" s="180" t="e">
        <f>'qly growth rates'!H25</f>
        <v>#REF!</v>
      </c>
      <c r="K30" s="180" t="e">
        <f>'qly growth rates'!I25</f>
        <v>#REF!</v>
      </c>
      <c r="L30" s="180" t="e">
        <f>'qly growth rates'!J25</f>
        <v>#REF!</v>
      </c>
      <c r="M30" s="180" t="e">
        <f>'qly growth rates'!K25</f>
        <v>#REF!</v>
      </c>
      <c r="N30" s="180"/>
      <c r="O30" s="190" t="e">
        <f>'qly growth rates'!L25</f>
        <v>#REF!</v>
      </c>
      <c r="P30" s="190" t="e">
        <f>'qly growth rates'!M25</f>
        <v>#REF!</v>
      </c>
      <c r="Q30" s="190" t="e">
        <f>'qly growth rates'!N25</f>
        <v>#REF!</v>
      </c>
      <c r="R30" s="190" t="e">
        <f>'qly growth rates'!O25</f>
        <v>#REF!</v>
      </c>
      <c r="S30" s="190" t="e">
        <f>'qly growth rates'!P25</f>
        <v>#REF!</v>
      </c>
      <c r="T30" s="190" t="e">
        <f>'qly growth rates'!Q25</f>
        <v>#REF!</v>
      </c>
      <c r="U30" s="190" t="e">
        <f>'qly growth rates'!R25</f>
        <v>#REF!</v>
      </c>
      <c r="V30" s="190" t="e">
        <f>'qly growth rates'!S25</f>
        <v>#REF!</v>
      </c>
      <c r="W30" s="190" t="e">
        <f>'qly growth rates'!T25</f>
        <v>#REF!</v>
      </c>
      <c r="X30" s="190" t="e">
        <f>'qly growth rates'!U25</f>
        <v>#REF!</v>
      </c>
      <c r="Y30" s="190" t="e">
        <f>'qly growth rates'!V25</f>
        <v>#REF!</v>
      </c>
      <c r="Z30" s="190"/>
      <c r="AA30" s="195" t="e">
        <f>'qly growth rates'!W25</f>
        <v>#REF!</v>
      </c>
      <c r="AB30" s="204" t="e">
        <f>'qly growth rates'!X25</f>
        <v>#REF!</v>
      </c>
      <c r="AC30" s="50" t="e">
        <f>'qly growth rates'!Y25</f>
        <v>#REF!</v>
      </c>
      <c r="AF30" s="58" t="e">
        <f>'T1'!AC30/'T1'!AC29*100-100</f>
        <v>#REF!</v>
      </c>
      <c r="AG30" s="58" t="e">
        <f>'T1'!AD30/'T1'!AD29*100-100</f>
        <v>#REF!</v>
      </c>
      <c r="AH30" s="58" t="e">
        <f>'T1'!AE30/'T1'!AE29*100-100</f>
        <v>#REF!</v>
      </c>
    </row>
    <row r="31" spans="2:34" ht="18.75" customHeight="1">
      <c r="B31" s="1"/>
      <c r="C31" s="183">
        <v>2</v>
      </c>
      <c r="D31" s="178" t="e">
        <f>'qly growth rates'!C26</f>
        <v>#REF!</v>
      </c>
      <c r="E31" s="179" t="e">
        <f>'qly growth rates'!D26</f>
        <v>#REF!</v>
      </c>
      <c r="F31" s="178" t="e">
        <f>'qly growth rates'!E26</f>
        <v>#REF!</v>
      </c>
      <c r="G31" s="179" t="e">
        <f>'qly growth rates'!F26</f>
        <v>#REF!</v>
      </c>
      <c r="H31" s="179"/>
      <c r="I31" s="180" t="e">
        <f>'qly growth rates'!G26</f>
        <v>#REF!</v>
      </c>
      <c r="J31" s="180" t="e">
        <f>'qly growth rates'!H26</f>
        <v>#REF!</v>
      </c>
      <c r="K31" s="180" t="e">
        <f>'qly growth rates'!I26</f>
        <v>#REF!</v>
      </c>
      <c r="L31" s="180" t="e">
        <f>'qly growth rates'!J26</f>
        <v>#REF!</v>
      </c>
      <c r="M31" s="180" t="e">
        <f>'qly growth rates'!K26</f>
        <v>#REF!</v>
      </c>
      <c r="N31" s="180"/>
      <c r="O31" s="190" t="e">
        <f>'qly growth rates'!L26</f>
        <v>#REF!</v>
      </c>
      <c r="P31" s="190" t="e">
        <f>'qly growth rates'!M26</f>
        <v>#REF!</v>
      </c>
      <c r="Q31" s="190" t="e">
        <f>'qly growth rates'!N26</f>
        <v>#REF!</v>
      </c>
      <c r="R31" s="190" t="e">
        <f>'qly growth rates'!O26</f>
        <v>#REF!</v>
      </c>
      <c r="S31" s="190" t="e">
        <f>'qly growth rates'!P26</f>
        <v>#REF!</v>
      </c>
      <c r="T31" s="190" t="e">
        <f>'qly growth rates'!Q26</f>
        <v>#REF!</v>
      </c>
      <c r="U31" s="190" t="e">
        <f>'qly growth rates'!R26</f>
        <v>#REF!</v>
      </c>
      <c r="V31" s="190" t="e">
        <f>'qly growth rates'!S26</f>
        <v>#REF!</v>
      </c>
      <c r="W31" s="190" t="e">
        <f>'qly growth rates'!T26</f>
        <v>#REF!</v>
      </c>
      <c r="X31" s="190" t="e">
        <f>'qly growth rates'!U26</f>
        <v>#REF!</v>
      </c>
      <c r="Y31" s="190" t="e">
        <f>'qly growth rates'!V26</f>
        <v>#REF!</v>
      </c>
      <c r="Z31" s="190"/>
      <c r="AA31" s="195" t="e">
        <f>'qly growth rates'!W26</f>
        <v>#REF!</v>
      </c>
      <c r="AB31" s="204" t="e">
        <f>'qly growth rates'!X26</f>
        <v>#REF!</v>
      </c>
      <c r="AC31" s="50" t="e">
        <f>'qly growth rates'!Y26</f>
        <v>#REF!</v>
      </c>
      <c r="AF31" s="58" t="e">
        <f>'T1'!AC31/'T1'!AC30*100-100</f>
        <v>#REF!</v>
      </c>
      <c r="AG31" s="58" t="e">
        <f>'T1'!AD31/'T1'!AD30*100-100</f>
        <v>#REF!</v>
      </c>
      <c r="AH31" s="58" t="e">
        <f>'T1'!AE31/'T1'!AE30*100-100</f>
        <v>#REF!</v>
      </c>
    </row>
    <row r="32" spans="2:34" ht="18.75" customHeight="1">
      <c r="B32" s="1"/>
      <c r="C32" s="183" t="s">
        <v>56</v>
      </c>
      <c r="D32" s="178" t="e">
        <f>'qly growth rates'!C27</f>
        <v>#REF!</v>
      </c>
      <c r="E32" s="179" t="e">
        <f>'qly growth rates'!D27</f>
        <v>#REF!</v>
      </c>
      <c r="F32" s="178" t="e">
        <f>'qly growth rates'!E27</f>
        <v>#REF!</v>
      </c>
      <c r="G32" s="179" t="e">
        <f>'qly growth rates'!F27</f>
        <v>#REF!</v>
      </c>
      <c r="H32" s="179"/>
      <c r="I32" s="180" t="e">
        <f>'qly growth rates'!G27</f>
        <v>#REF!</v>
      </c>
      <c r="J32" s="180" t="e">
        <f>'qly growth rates'!H27</f>
        <v>#REF!</v>
      </c>
      <c r="K32" s="180" t="e">
        <f>'qly growth rates'!I27</f>
        <v>#REF!</v>
      </c>
      <c r="L32" s="180" t="e">
        <f>'qly growth rates'!J27</f>
        <v>#REF!</v>
      </c>
      <c r="M32" s="180" t="e">
        <f>'qly growth rates'!K27</f>
        <v>#REF!</v>
      </c>
      <c r="N32" s="180"/>
      <c r="O32" s="190" t="e">
        <f>'qly growth rates'!L27</f>
        <v>#REF!</v>
      </c>
      <c r="P32" s="190" t="e">
        <f>'qly growth rates'!M27</f>
        <v>#REF!</v>
      </c>
      <c r="Q32" s="190" t="e">
        <f>'qly growth rates'!N27</f>
        <v>#REF!</v>
      </c>
      <c r="R32" s="190" t="e">
        <f>'qly growth rates'!O27</f>
        <v>#REF!</v>
      </c>
      <c r="S32" s="190" t="e">
        <f>'qly growth rates'!P27</f>
        <v>#REF!</v>
      </c>
      <c r="T32" s="190" t="e">
        <f>'qly growth rates'!Q27</f>
        <v>#REF!</v>
      </c>
      <c r="U32" s="190" t="e">
        <f>'qly growth rates'!R27</f>
        <v>#REF!</v>
      </c>
      <c r="V32" s="190" t="e">
        <f>'qly growth rates'!S27</f>
        <v>#REF!</v>
      </c>
      <c r="W32" s="190" t="e">
        <f>'qly growth rates'!T27</f>
        <v>#REF!</v>
      </c>
      <c r="X32" s="190" t="e">
        <f>'qly growth rates'!U27</f>
        <v>#REF!</v>
      </c>
      <c r="Y32" s="190" t="e">
        <f>'qly growth rates'!V27</f>
        <v>#REF!</v>
      </c>
      <c r="Z32" s="190"/>
      <c r="AA32" s="195" t="e">
        <f>'qly growth rates'!W27</f>
        <v>#REF!</v>
      </c>
      <c r="AB32" s="204" t="e">
        <f>'qly growth rates'!X27</f>
        <v>#REF!</v>
      </c>
      <c r="AC32" s="50" t="e">
        <f>'qly growth rates'!Y27</f>
        <v>#REF!</v>
      </c>
      <c r="AF32" s="58" t="e">
        <f>'T1'!AC32/'T1'!AC31*100-100</f>
        <v>#REF!</v>
      </c>
      <c r="AG32" s="58" t="e">
        <f>'T1'!AD32/'T1'!AD31*100-100</f>
        <v>#REF!</v>
      </c>
      <c r="AH32" s="58" t="e">
        <f>'T1'!AE32/'T1'!AE31*100-100</f>
        <v>#REF!</v>
      </c>
    </row>
    <row r="33" spans="2:34" ht="18.75" hidden="1" customHeight="1">
      <c r="B33" s="1"/>
      <c r="C33" s="183" t="s">
        <v>57</v>
      </c>
      <c r="D33" s="178">
        <f>'qly growth rates'!C28</f>
        <v>0</v>
      </c>
      <c r="E33" s="179">
        <f>'qly growth rates'!D28</f>
        <v>0</v>
      </c>
      <c r="F33" s="178">
        <f>'qly growth rates'!E28</f>
        <v>0</v>
      </c>
      <c r="G33" s="179">
        <f>'qly growth rates'!F28</f>
        <v>0</v>
      </c>
      <c r="H33" s="179"/>
      <c r="I33" s="180">
        <f>'qly growth rates'!G28</f>
        <v>0</v>
      </c>
      <c r="J33" s="180">
        <f>'qly growth rates'!H28</f>
        <v>0</v>
      </c>
      <c r="K33" s="180">
        <f>'qly growth rates'!I28</f>
        <v>0</v>
      </c>
      <c r="L33" s="180">
        <f>'qly growth rates'!J28</f>
        <v>0</v>
      </c>
      <c r="M33" s="180">
        <f>'qly growth rates'!K28</f>
        <v>0</v>
      </c>
      <c r="N33" s="180"/>
      <c r="O33" s="190">
        <f>'qly growth rates'!L28</f>
        <v>0</v>
      </c>
      <c r="P33" s="190">
        <f>'qly growth rates'!M28</f>
        <v>0</v>
      </c>
      <c r="Q33" s="190">
        <f>'qly growth rates'!N28</f>
        <v>0</v>
      </c>
      <c r="R33" s="190">
        <f>'qly growth rates'!O28</f>
        <v>0</v>
      </c>
      <c r="S33" s="190">
        <f>'qly growth rates'!P28</f>
        <v>0</v>
      </c>
      <c r="T33" s="190">
        <f>'qly growth rates'!Q28</f>
        <v>0</v>
      </c>
      <c r="U33" s="190">
        <f>'qly growth rates'!R28</f>
        <v>0</v>
      </c>
      <c r="V33" s="190">
        <f>'qly growth rates'!S28</f>
        <v>0</v>
      </c>
      <c r="W33" s="190">
        <f>'qly growth rates'!T28</f>
        <v>0</v>
      </c>
      <c r="X33" s="190">
        <f>'qly growth rates'!U28</f>
        <v>0</v>
      </c>
      <c r="Y33" s="190">
        <f>'qly growth rates'!V28</f>
        <v>0</v>
      </c>
      <c r="Z33" s="190"/>
      <c r="AA33" s="195">
        <f>'qly growth rates'!W28</f>
        <v>0</v>
      </c>
      <c r="AB33" s="204">
        <f>'qly growth rates'!X28</f>
        <v>0</v>
      </c>
      <c r="AC33" s="50">
        <f>'qly growth rates'!Y28</f>
        <v>0</v>
      </c>
      <c r="AF33" s="58" t="e">
        <f>'T1'!AC33/'T1'!AC32*100-100</f>
        <v>#REF!</v>
      </c>
      <c r="AG33" s="58" t="e">
        <f>'T1'!AD33/'T1'!AD32*100-100</f>
        <v>#REF!</v>
      </c>
      <c r="AH33" s="58" t="e">
        <f>'T1'!AE33/'T1'!AE32*100-100</f>
        <v>#DIV/0!</v>
      </c>
    </row>
    <row r="34" spans="2:34" ht="18.75" hidden="1" customHeight="1">
      <c r="B34" s="1">
        <v>2012</v>
      </c>
      <c r="C34" s="183" t="s">
        <v>58</v>
      </c>
      <c r="D34" s="178">
        <f>'qly growth rates'!C29</f>
        <v>0</v>
      </c>
      <c r="E34" s="179">
        <f>'qly growth rates'!D29</f>
        <v>0</v>
      </c>
      <c r="F34" s="178">
        <f>'qly growth rates'!E29</f>
        <v>0</v>
      </c>
      <c r="G34" s="179">
        <f>'qly growth rates'!F29</f>
        <v>0</v>
      </c>
      <c r="H34" s="179"/>
      <c r="I34" s="180">
        <f>'qly growth rates'!G29</f>
        <v>0</v>
      </c>
      <c r="J34" s="180">
        <f>'qly growth rates'!H29</f>
        <v>0</v>
      </c>
      <c r="K34" s="180">
        <f>'qly growth rates'!I29</f>
        <v>0</v>
      </c>
      <c r="L34" s="180">
        <f>'qly growth rates'!J29</f>
        <v>0</v>
      </c>
      <c r="M34" s="180">
        <f>'qly growth rates'!K29</f>
        <v>0</v>
      </c>
      <c r="N34" s="180"/>
      <c r="O34" s="190">
        <f>'qly growth rates'!L29</f>
        <v>0</v>
      </c>
      <c r="P34" s="190">
        <f>'qly growth rates'!M29</f>
        <v>0</v>
      </c>
      <c r="Q34" s="190">
        <f>'qly growth rates'!N29</f>
        <v>0</v>
      </c>
      <c r="R34" s="190">
        <f>'qly growth rates'!O29</f>
        <v>0</v>
      </c>
      <c r="S34" s="190">
        <f>'qly growth rates'!P29</f>
        <v>0</v>
      </c>
      <c r="T34" s="190">
        <f>'qly growth rates'!Q29</f>
        <v>0</v>
      </c>
      <c r="U34" s="190">
        <f>'qly growth rates'!R29</f>
        <v>0</v>
      </c>
      <c r="V34" s="190">
        <f>'qly growth rates'!S29</f>
        <v>0</v>
      </c>
      <c r="W34" s="190">
        <f>'qly growth rates'!T29</f>
        <v>0</v>
      </c>
      <c r="X34" s="190">
        <f>'qly growth rates'!U29</f>
        <v>0</v>
      </c>
      <c r="Y34" s="190">
        <f>'qly growth rates'!V29</f>
        <v>0</v>
      </c>
      <c r="Z34" s="190"/>
      <c r="AA34" s="195">
        <f>'qly growth rates'!W29</f>
        <v>0</v>
      </c>
      <c r="AB34" s="204">
        <f>'qly growth rates'!X29</f>
        <v>0</v>
      </c>
      <c r="AC34" s="50">
        <f>'qly growth rates'!Y29</f>
        <v>0</v>
      </c>
      <c r="AF34" s="58"/>
      <c r="AG34" s="58"/>
      <c r="AH34" s="58"/>
    </row>
    <row r="35" spans="2:34" ht="6" customHeight="1">
      <c r="B35" s="33"/>
      <c r="C35" s="33"/>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8"/>
      <c r="AB35" s="229"/>
      <c r="AC35" s="228"/>
      <c r="AF35" s="58"/>
      <c r="AG35" s="58"/>
      <c r="AH35" s="58"/>
    </row>
    <row r="36" spans="2:34" ht="18.75" customHeight="1">
      <c r="B36" s="36" t="s">
        <v>59</v>
      </c>
      <c r="C36" s="1"/>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50"/>
      <c r="AB36" s="230"/>
      <c r="AC36" s="50"/>
      <c r="AF36" s="58"/>
      <c r="AG36" s="58"/>
      <c r="AH36" s="58"/>
    </row>
    <row r="37" spans="2:34" ht="3" customHeight="1">
      <c r="D37" s="227"/>
      <c r="E37" s="62"/>
      <c r="F37" s="62"/>
      <c r="G37" s="62"/>
      <c r="H37" s="62"/>
      <c r="I37" s="62"/>
      <c r="J37" s="62"/>
      <c r="K37" s="62"/>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47</vt:i4>
      </vt:variant>
      <vt:variant>
        <vt:lpstr>Charts</vt:lpstr>
      </vt:variant>
      <vt:variant>
        <vt:i4>5</vt:i4>
      </vt:variant>
      <vt:variant>
        <vt:lpstr>Named Ranges</vt:lpstr>
      </vt:variant>
      <vt:variant>
        <vt:i4>45</vt:i4>
      </vt:variant>
    </vt:vector>
  </HeadingPairs>
  <TitlesOfParts>
    <vt:vector size="97"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A1 current gdp_all</vt:lpstr>
      <vt:lpstr>A2 current gdp_agric</vt:lpstr>
      <vt:lpstr>A3 current gdp_industry</vt:lpstr>
      <vt:lpstr>A4 current gdp_service</vt:lpstr>
      <vt:lpstr>A5 constant gdp_all</vt:lpstr>
      <vt:lpstr>Sheet7</vt:lpstr>
      <vt:lpstr>A6 Deflators</vt:lpstr>
      <vt:lpstr>Sheet3</vt:lpstr>
      <vt:lpstr>Sheet5</vt:lpstr>
      <vt:lpstr>Sheet4</vt:lpstr>
      <vt:lpstr>32d</vt:lpstr>
      <vt:lpstr>A7a constant gdp_Agric</vt:lpstr>
      <vt:lpstr>A7bconstant gdp_Agric Structure</vt:lpstr>
      <vt:lpstr>A8a Y on Y growth rate agric</vt:lpstr>
      <vt:lpstr>A8b Y on Y contribution agric</vt:lpstr>
      <vt:lpstr>A9a constant gdp  industry</vt:lpstr>
      <vt:lpstr>33d</vt:lpstr>
      <vt:lpstr>A9b GDP KP  industry structure</vt:lpstr>
      <vt:lpstr>10a Y on Y growth rate industry</vt:lpstr>
      <vt:lpstr>10b Y on Y contribut industry</vt:lpstr>
      <vt:lpstr>11a constant gpd  services</vt:lpstr>
      <vt:lpstr>34d</vt:lpstr>
      <vt:lpstr>11b GDP KP  serv. structur</vt:lpstr>
      <vt:lpstr>12a Y on Y GR services</vt:lpstr>
      <vt:lpstr>12b Y on Y contribut services</vt:lpstr>
      <vt:lpstr>Tsum2</vt:lpstr>
      <vt:lpstr>Percentage of GVA</vt:lpstr>
      <vt:lpstr>Shares Percent 2025Q1</vt:lpstr>
      <vt:lpstr>Shares Percent 2025Q2</vt:lpstr>
      <vt:lpstr>Y-Y GR 2025Q1</vt:lpstr>
      <vt:lpstr>Y-Y GR 2025Q2</vt:lpstr>
      <vt:lpstr>'10a Y on Y growth rate industry'!Print_Area</vt:lpstr>
      <vt:lpstr>'10b Y on Y contribut industry'!Print_Area</vt:lpstr>
      <vt:lpstr>'32d'!Print_Area</vt:lpstr>
      <vt:lpstr>'A1 current gdp_all'!Print_Area</vt:lpstr>
      <vt:lpstr>'A2 current gdp_agric'!Print_Area</vt:lpstr>
      <vt:lpstr>'A3 current gdp_industry'!Print_Area</vt:lpstr>
      <vt:lpstr>'A4 current gdp_service'!Print_Area</vt:lpstr>
      <vt:lpstr>'A5 constant gdp_all'!Print_Area</vt:lpstr>
      <vt:lpstr>'A6 Deflators'!Print_Area</vt:lpstr>
      <vt:lpstr>'A7a constant gdp_Agric'!Print_Area</vt:lpstr>
      <vt:lpstr>'A7bconstant gdp_Agric Structure'!Print_Area</vt:lpstr>
      <vt:lpstr>'A8a Y on Y growth rate agric'!Print_Area</vt:lpstr>
      <vt:lpstr>'A8b Y on Y contribution agric'!Print_Area</vt:lpstr>
      <vt:lpstr>'A9a constant gdp  industry'!Print_Area</vt:lpstr>
      <vt:lpstr>'A9b GDP KP  industry structure'!Print_Area</vt:lpstr>
      <vt:lpstr>COVER!Print_Area</vt:lpstr>
      <vt:lpstr>notes!Print_Area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'10a Y on Y growth rate industry'!Print_Titles</vt:lpstr>
      <vt:lpstr>'10b Y on Y contribut industry'!Print_Titles</vt:lpstr>
      <vt:lpstr>'11a constant gpd  services'!Print_Titles</vt:lpstr>
      <vt:lpstr>'11b GDP KP  serv. structur'!Print_Titles</vt:lpstr>
      <vt:lpstr>'12a Y on Y GR services'!Print_Titles</vt:lpstr>
      <vt:lpstr>'12b Y on Y contribut services'!Print_Titles</vt:lpstr>
      <vt:lpstr>'A1 current gdp_all'!Print_Titles</vt:lpstr>
      <vt:lpstr>'A2 current gdp_agric'!Print_Titles</vt:lpstr>
      <vt:lpstr>'A3 current gdp_industry'!Print_Titles</vt:lpstr>
      <vt:lpstr>'A4 current gdp_service'!Print_Titles</vt:lpstr>
      <vt:lpstr>'A5 constant gdp_all'!Print_Titles</vt:lpstr>
      <vt:lpstr>'A6 Deflators'!Print_Titles</vt:lpstr>
      <vt:lpstr>'A7a constant gdp_Agric'!Print_Titles</vt:lpstr>
      <vt:lpstr>'A7bconstant gdp_Agric Structure'!Print_Titles</vt:lpstr>
      <vt:lpstr>'A8a Y on Y growth rate agric'!Print_Titles</vt:lpstr>
      <vt:lpstr>'A8b Y on Y contribution agric'!Print_Titles</vt:lpstr>
      <vt:lpstr>'A9a constant gdp  industry'!Print_Titles</vt:lpstr>
      <vt:lpstr>'A9b GDP KP  industry structure'!Print_Titles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Rudi Vinton</cp:lastModifiedBy>
  <cp:revision/>
  <cp:lastPrinted>2025-03-08T07:12:23Z</cp:lastPrinted>
  <dcterms:created xsi:type="dcterms:W3CDTF">2011-05-09T12:49:00Z</dcterms:created>
  <dcterms:modified xsi:type="dcterms:W3CDTF">2025-11-14T16:45:15Z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